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zAsXc+n30AuMAKFBt5+dImXQCQZF1twxjGpTlDUzHAZ4XwxMi4TbLmHfD7SXitXCgCe/keMbcDMnrA8ua6/Iw==" workbookSaltValue="UYoyTQCsWSE1lgt3H8JBZA==" workbookSpinCount="100000" lockStructure="1"/>
  <bookViews>
    <workbookView xWindow="240" yWindow="108" windowWidth="14808" windowHeight="8016"/>
  </bookViews>
  <sheets>
    <sheet name="Ex1" sheetId="1" r:id="rId1"/>
    <sheet name="Ex3" sheetId="2" r:id="rId2"/>
  </sheets>
  <definedNames>
    <definedName name="a">'Ex3'!$B$8</definedName>
    <definedName name="b">'Ex3'!$B$9</definedName>
    <definedName name="d">'Ex3'!$B$10</definedName>
    <definedName name="e">'Ex3'!$B$11</definedName>
  </definedNames>
  <calcPr calcId="152511" calcMode="manual" iterate="1" iterateCount="10000" iterateDelta="1.0000000000000001E-5" calcCompleted="0" calcOnSave="0"/>
</workbook>
</file>

<file path=xl/calcChain.xml><?xml version="1.0" encoding="utf-8"?>
<calcChain xmlns="http://schemas.openxmlformats.org/spreadsheetml/2006/main">
  <c r="T10" i="2" l="1"/>
  <c r="T9" i="2"/>
  <c r="T8" i="2"/>
  <c r="K25" i="2"/>
  <c r="K24" i="2"/>
  <c r="K10" i="2"/>
  <c r="K9" i="2"/>
  <c r="AP25" i="2"/>
  <c r="AP24" i="2"/>
  <c r="AP10" i="2"/>
  <c r="AP9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26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11" i="2"/>
  <c r="AP8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26" i="2"/>
  <c r="K12" i="2"/>
  <c r="K13" i="2"/>
  <c r="K14" i="2"/>
  <c r="K15" i="2"/>
  <c r="K16" i="2"/>
  <c r="K17" i="2"/>
  <c r="K18" i="2"/>
  <c r="K19" i="2"/>
  <c r="K20" i="2"/>
  <c r="K21" i="2"/>
  <c r="K22" i="2"/>
  <c r="K23" i="2"/>
  <c r="K11" i="2"/>
  <c r="K8" i="2"/>
  <c r="K44" i="2"/>
  <c r="AP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L44" i="2"/>
  <c r="AH25" i="2"/>
  <c r="AI25" i="2"/>
  <c r="AJ25" i="2"/>
  <c r="AK25" i="2"/>
  <c r="AL25" i="2"/>
  <c r="AM25" i="2"/>
  <c r="AN25" i="2"/>
  <c r="AO25" i="2"/>
  <c r="AH24" i="2"/>
  <c r="AI24" i="2"/>
  <c r="AJ24" i="2"/>
  <c r="AK24" i="2"/>
  <c r="AL24" i="2"/>
  <c r="AM24" i="2"/>
  <c r="AN24" i="2"/>
  <c r="AO24" i="2"/>
  <c r="AH12" i="2"/>
  <c r="AI12" i="2"/>
  <c r="AJ12" i="2"/>
  <c r="AK12" i="2"/>
  <c r="AL12" i="2"/>
  <c r="AM12" i="2"/>
  <c r="AN12" i="2"/>
  <c r="AO12" i="2"/>
  <c r="AH13" i="2"/>
  <c r="AI13" i="2"/>
  <c r="AJ13" i="2"/>
  <c r="AK13" i="2"/>
  <c r="AL13" i="2"/>
  <c r="AM13" i="2"/>
  <c r="AN13" i="2"/>
  <c r="AO13" i="2"/>
  <c r="AH14" i="2"/>
  <c r="AI14" i="2"/>
  <c r="AJ14" i="2"/>
  <c r="AK14" i="2"/>
  <c r="AL14" i="2"/>
  <c r="AM14" i="2"/>
  <c r="AN14" i="2"/>
  <c r="AO14" i="2"/>
  <c r="AH15" i="2"/>
  <c r="AI15" i="2"/>
  <c r="AJ15" i="2"/>
  <c r="AK15" i="2"/>
  <c r="AL15" i="2"/>
  <c r="AM15" i="2"/>
  <c r="AN15" i="2"/>
  <c r="AO15" i="2"/>
  <c r="AH16" i="2"/>
  <c r="AI16" i="2"/>
  <c r="AJ16" i="2"/>
  <c r="AK16" i="2"/>
  <c r="AL16" i="2"/>
  <c r="AM16" i="2"/>
  <c r="AN16" i="2"/>
  <c r="AO16" i="2"/>
  <c r="AH17" i="2"/>
  <c r="AI17" i="2"/>
  <c r="AJ17" i="2"/>
  <c r="AK17" i="2"/>
  <c r="AL17" i="2"/>
  <c r="AM17" i="2"/>
  <c r="AN17" i="2"/>
  <c r="AO17" i="2"/>
  <c r="AH18" i="2"/>
  <c r="AI18" i="2"/>
  <c r="AJ18" i="2"/>
  <c r="AK18" i="2"/>
  <c r="AL18" i="2"/>
  <c r="AM18" i="2"/>
  <c r="AN18" i="2"/>
  <c r="AO18" i="2"/>
  <c r="AH19" i="2"/>
  <c r="AI19" i="2"/>
  <c r="AJ19" i="2"/>
  <c r="AK19" i="2"/>
  <c r="AL19" i="2"/>
  <c r="AM19" i="2"/>
  <c r="AN19" i="2"/>
  <c r="AO19" i="2"/>
  <c r="AH20" i="2"/>
  <c r="AI20" i="2"/>
  <c r="AJ20" i="2"/>
  <c r="AK20" i="2"/>
  <c r="AL20" i="2"/>
  <c r="AM20" i="2"/>
  <c r="AN20" i="2"/>
  <c r="AO20" i="2"/>
  <c r="AH21" i="2"/>
  <c r="AI21" i="2"/>
  <c r="AJ21" i="2"/>
  <c r="AK21" i="2"/>
  <c r="AL21" i="2"/>
  <c r="AM21" i="2"/>
  <c r="AN21" i="2"/>
  <c r="AO21" i="2"/>
  <c r="AH22" i="2"/>
  <c r="AI22" i="2"/>
  <c r="AJ22" i="2"/>
  <c r="AK22" i="2"/>
  <c r="AL22" i="2"/>
  <c r="AM22" i="2"/>
  <c r="AN22" i="2"/>
  <c r="AO22" i="2"/>
  <c r="AH23" i="2"/>
  <c r="AI23" i="2"/>
  <c r="AJ23" i="2"/>
  <c r="AK23" i="2"/>
  <c r="AL23" i="2"/>
  <c r="AM23" i="2"/>
  <c r="AN23" i="2"/>
  <c r="AO23" i="2"/>
  <c r="AI11" i="2"/>
  <c r="AJ11" i="2"/>
  <c r="AK11" i="2"/>
  <c r="AL11" i="2"/>
  <c r="AM11" i="2"/>
  <c r="AN11" i="2"/>
  <c r="AO11" i="2"/>
  <c r="AH11" i="2"/>
  <c r="M25" i="2"/>
  <c r="N25" i="2"/>
  <c r="O25" i="2"/>
  <c r="P25" i="2"/>
  <c r="Q25" i="2"/>
  <c r="R25" i="2"/>
  <c r="S25" i="2"/>
  <c r="M24" i="2"/>
  <c r="N24" i="2"/>
  <c r="O24" i="2"/>
  <c r="P24" i="2"/>
  <c r="Q24" i="2"/>
  <c r="R24" i="2"/>
  <c r="S24" i="2"/>
  <c r="L25" i="2"/>
  <c r="L24" i="2"/>
  <c r="AI8" i="2"/>
  <c r="AJ8" i="2"/>
  <c r="AK8" i="2"/>
  <c r="AL8" i="2"/>
  <c r="AM8" i="2"/>
  <c r="AN8" i="2"/>
  <c r="AO8" i="2"/>
  <c r="AH8" i="2"/>
  <c r="AI10" i="2"/>
  <c r="AJ10" i="2"/>
  <c r="AK10" i="2"/>
  <c r="AL10" i="2"/>
  <c r="AM10" i="2"/>
  <c r="AN10" i="2"/>
  <c r="AO10" i="2"/>
  <c r="AH10" i="2"/>
  <c r="AI9" i="2"/>
  <c r="AJ9" i="2"/>
  <c r="AK9" i="2"/>
  <c r="AL9" i="2"/>
  <c r="AM9" i="2"/>
  <c r="AN9" i="2"/>
  <c r="AO9" i="2"/>
  <c r="AH9" i="2"/>
  <c r="Q10" i="2"/>
  <c r="M10" i="2"/>
  <c r="N10" i="2"/>
  <c r="O10" i="2"/>
  <c r="P10" i="2"/>
  <c r="R10" i="2"/>
  <c r="S10" i="2"/>
  <c r="L10" i="2"/>
  <c r="M9" i="2"/>
  <c r="N9" i="2"/>
  <c r="O9" i="2"/>
  <c r="P9" i="2"/>
  <c r="Q9" i="2"/>
  <c r="R9" i="2"/>
  <c r="S9" i="2"/>
  <c r="L9" i="2"/>
  <c r="AH26" i="2"/>
  <c r="AI26" i="2"/>
  <c r="AJ26" i="2"/>
  <c r="AK26" i="2"/>
  <c r="AL26" i="2"/>
  <c r="AM26" i="2"/>
  <c r="AN26" i="2"/>
  <c r="AO26" i="2"/>
  <c r="AH27" i="2"/>
  <c r="AI27" i="2"/>
  <c r="AJ27" i="2"/>
  <c r="AK27" i="2"/>
  <c r="AL27" i="2"/>
  <c r="AM27" i="2"/>
  <c r="AN27" i="2"/>
  <c r="AO27" i="2"/>
  <c r="AH28" i="2"/>
  <c r="AI28" i="2"/>
  <c r="AJ28" i="2"/>
  <c r="AK28" i="2"/>
  <c r="AL28" i="2"/>
  <c r="AM28" i="2"/>
  <c r="AN28" i="2"/>
  <c r="AO28" i="2"/>
  <c r="AG29" i="2"/>
  <c r="AH29" i="2"/>
  <c r="AI29" i="2"/>
  <c r="AJ29" i="2"/>
  <c r="AK29" i="2"/>
  <c r="AL29" i="2"/>
  <c r="AM29" i="2"/>
  <c r="AN29" i="2"/>
  <c r="AO29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T29" i="2"/>
  <c r="L30" i="2"/>
  <c r="M30" i="2"/>
  <c r="N30" i="2"/>
  <c r="O30" i="2"/>
  <c r="P30" i="2"/>
  <c r="Q30" i="2"/>
  <c r="R30" i="2"/>
  <c r="S30" i="2"/>
  <c r="T30" i="2"/>
  <c r="L31" i="2"/>
  <c r="M31" i="2"/>
  <c r="N31" i="2"/>
  <c r="O31" i="2"/>
  <c r="P31" i="2"/>
  <c r="Q31" i="2"/>
  <c r="R31" i="2"/>
  <c r="S31" i="2"/>
  <c r="T31" i="2"/>
  <c r="L32" i="2"/>
  <c r="M32" i="2"/>
  <c r="N32" i="2"/>
  <c r="O32" i="2"/>
  <c r="P32" i="2"/>
  <c r="Q32" i="2"/>
  <c r="R32" i="2"/>
  <c r="S32" i="2"/>
  <c r="T32" i="2"/>
  <c r="L33" i="2"/>
  <c r="M33" i="2"/>
  <c r="N33" i="2"/>
  <c r="O33" i="2"/>
  <c r="P33" i="2"/>
  <c r="Q33" i="2"/>
  <c r="R33" i="2"/>
  <c r="S33" i="2"/>
  <c r="T33" i="2"/>
  <c r="L34" i="2"/>
  <c r="M34" i="2"/>
  <c r="N34" i="2"/>
  <c r="O34" i="2"/>
  <c r="P34" i="2"/>
  <c r="Q34" i="2"/>
  <c r="R34" i="2"/>
  <c r="S34" i="2"/>
  <c r="T34" i="2"/>
  <c r="L35" i="2"/>
  <c r="M35" i="2"/>
  <c r="N35" i="2"/>
  <c r="O35" i="2"/>
  <c r="P35" i="2"/>
  <c r="Q35" i="2"/>
  <c r="R35" i="2"/>
  <c r="S35" i="2"/>
  <c r="T35" i="2"/>
  <c r="L36" i="2"/>
  <c r="M36" i="2"/>
  <c r="N36" i="2"/>
  <c r="O36" i="2"/>
  <c r="P36" i="2"/>
  <c r="Q36" i="2"/>
  <c r="R36" i="2"/>
  <c r="S36" i="2"/>
  <c r="T36" i="2"/>
  <c r="L37" i="2"/>
  <c r="M37" i="2"/>
  <c r="N37" i="2"/>
  <c r="O37" i="2"/>
  <c r="P37" i="2"/>
  <c r="Q37" i="2"/>
  <c r="R37" i="2"/>
  <c r="S37" i="2"/>
  <c r="T37" i="2"/>
  <c r="L38" i="2"/>
  <c r="M38" i="2"/>
  <c r="N38" i="2"/>
  <c r="O38" i="2"/>
  <c r="P38" i="2"/>
  <c r="Q38" i="2"/>
  <c r="R38" i="2"/>
  <c r="S38" i="2"/>
  <c r="T38" i="2"/>
  <c r="L39" i="2"/>
  <c r="M39" i="2"/>
  <c r="N39" i="2"/>
  <c r="O39" i="2"/>
  <c r="P39" i="2"/>
  <c r="Q39" i="2"/>
  <c r="R39" i="2"/>
  <c r="S39" i="2"/>
  <c r="T39" i="2"/>
  <c r="L40" i="2"/>
  <c r="M40" i="2"/>
  <c r="N40" i="2"/>
  <c r="O40" i="2"/>
  <c r="P40" i="2"/>
  <c r="Q40" i="2"/>
  <c r="R40" i="2"/>
  <c r="S40" i="2"/>
  <c r="T40" i="2"/>
  <c r="L41" i="2"/>
  <c r="M41" i="2"/>
  <c r="N41" i="2"/>
  <c r="O41" i="2"/>
  <c r="P41" i="2"/>
  <c r="Q41" i="2"/>
  <c r="R41" i="2"/>
  <c r="S41" i="2"/>
  <c r="T41" i="2"/>
  <c r="L42" i="2"/>
  <c r="M42" i="2"/>
  <c r="N42" i="2"/>
  <c r="O42" i="2"/>
  <c r="P42" i="2"/>
  <c r="Q42" i="2"/>
  <c r="R42" i="2"/>
  <c r="S42" i="2"/>
  <c r="T42" i="2"/>
  <c r="L43" i="2"/>
  <c r="M43" i="2"/>
  <c r="N43" i="2"/>
  <c r="O43" i="2"/>
  <c r="P43" i="2"/>
  <c r="Q43" i="2"/>
  <c r="R43" i="2"/>
  <c r="S43" i="2"/>
  <c r="T43" i="2"/>
  <c r="M26" i="2"/>
  <c r="N26" i="2"/>
  <c r="O26" i="2"/>
  <c r="P26" i="2"/>
  <c r="Q26" i="2"/>
  <c r="R26" i="2"/>
  <c r="S26" i="2"/>
  <c r="L26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M11" i="2"/>
  <c r="N11" i="2"/>
  <c r="O11" i="2"/>
  <c r="P11" i="2"/>
  <c r="Q11" i="2"/>
  <c r="R11" i="2"/>
  <c r="S11" i="2"/>
  <c r="L11" i="2"/>
  <c r="M8" i="2"/>
  <c r="N8" i="2"/>
  <c r="O8" i="2"/>
  <c r="P8" i="2"/>
  <c r="Q8" i="2"/>
  <c r="R8" i="2"/>
  <c r="S8" i="2"/>
  <c r="L8" i="2"/>
  <c r="B11" i="2"/>
  <c r="B9" i="2"/>
  <c r="B10" i="2"/>
  <c r="B8" i="2"/>
  <c r="L45" i="1" l="1"/>
  <c r="L46" i="1"/>
  <c r="L44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S10" i="1"/>
  <c r="J28" i="1" l="1"/>
  <c r="J29" i="1"/>
  <c r="J30" i="1"/>
  <c r="J35" i="1"/>
  <c r="J36" i="1"/>
  <c r="J37" i="1"/>
  <c r="J38" i="1"/>
  <c r="J43" i="1"/>
  <c r="J44" i="1"/>
  <c r="J45" i="1"/>
  <c r="J46" i="1"/>
  <c r="I27" i="1"/>
  <c r="H28" i="1"/>
  <c r="H29" i="1"/>
  <c r="H30" i="1"/>
  <c r="H35" i="1"/>
  <c r="H36" i="1"/>
  <c r="H37" i="1"/>
  <c r="H38" i="1"/>
  <c r="H43" i="1"/>
  <c r="H44" i="1"/>
  <c r="H45" i="1"/>
  <c r="H46" i="1"/>
  <c r="G28" i="1"/>
  <c r="I28" i="1" s="1"/>
  <c r="G29" i="1"/>
  <c r="I29" i="1" s="1"/>
  <c r="G30" i="1"/>
  <c r="I30" i="1" s="1"/>
  <c r="G31" i="1"/>
  <c r="J31" i="1" s="1"/>
  <c r="G32" i="1"/>
  <c r="I32" i="1" s="1"/>
  <c r="G33" i="1"/>
  <c r="I33" i="1" s="1"/>
  <c r="G34" i="1"/>
  <c r="I34" i="1" s="1"/>
  <c r="G35" i="1"/>
  <c r="I35" i="1" s="1"/>
  <c r="K35" i="1" s="1"/>
  <c r="G36" i="1"/>
  <c r="I36" i="1" s="1"/>
  <c r="G37" i="1"/>
  <c r="I37" i="1" s="1"/>
  <c r="G38" i="1"/>
  <c r="I38" i="1" s="1"/>
  <c r="G39" i="1"/>
  <c r="J39" i="1" s="1"/>
  <c r="G40" i="1"/>
  <c r="J40" i="1" s="1"/>
  <c r="G41" i="1"/>
  <c r="J41" i="1" s="1"/>
  <c r="G42" i="1"/>
  <c r="I42" i="1" s="1"/>
  <c r="G43" i="1"/>
  <c r="I43" i="1" s="1"/>
  <c r="K43" i="1" s="1"/>
  <c r="G44" i="1"/>
  <c r="I44" i="1" s="1"/>
  <c r="G46" i="1"/>
  <c r="I46" i="1" s="1"/>
  <c r="G27" i="1"/>
  <c r="J27" i="1" s="1"/>
  <c r="F45" i="1"/>
  <c r="G45" i="1" s="1"/>
  <c r="I45" i="1" s="1"/>
  <c r="F46" i="1"/>
  <c r="F44" i="1"/>
  <c r="T14" i="1"/>
  <c r="S9" i="1"/>
  <c r="S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K38" i="1" l="1"/>
  <c r="I41" i="1"/>
  <c r="K36" i="1"/>
  <c r="I40" i="1"/>
  <c r="I39" i="1"/>
  <c r="I31" i="1"/>
  <c r="H42" i="1"/>
  <c r="K42" i="1" s="1"/>
  <c r="H34" i="1"/>
  <c r="K34" i="1" s="1"/>
  <c r="J42" i="1"/>
  <c r="J34" i="1"/>
  <c r="K37" i="1"/>
  <c r="K46" i="1"/>
  <c r="K44" i="1"/>
  <c r="H41" i="1"/>
  <c r="K41" i="1" s="1"/>
  <c r="H40" i="1"/>
  <c r="K40" i="1" s="1"/>
  <c r="H32" i="1"/>
  <c r="J32" i="1"/>
  <c r="K29" i="1"/>
  <c r="K28" i="1"/>
  <c r="H33" i="1"/>
  <c r="K33" i="1" s="1"/>
  <c r="J33" i="1"/>
  <c r="H27" i="1"/>
  <c r="K27" i="1" s="1"/>
  <c r="L27" i="1" s="1"/>
  <c r="H39" i="1"/>
  <c r="K39" i="1" s="1"/>
  <c r="H31" i="1"/>
  <c r="K31" i="1" s="1"/>
  <c r="K30" i="1"/>
  <c r="K45" i="1"/>
  <c r="S17" i="1"/>
  <c r="S18" i="1"/>
  <c r="K32" i="1" l="1"/>
</calcChain>
</file>

<file path=xl/sharedStrings.xml><?xml version="1.0" encoding="utf-8"?>
<sst xmlns="http://schemas.openxmlformats.org/spreadsheetml/2006/main" count="31" uniqueCount="26">
  <si>
    <t>Q(L/s)</t>
  </si>
  <si>
    <t>r (m)</t>
  </si>
  <si>
    <t>t (min)</t>
  </si>
  <si>
    <t>t(sec)</t>
  </si>
  <si>
    <t>s(cm)</t>
  </si>
  <si>
    <t>s(m)</t>
  </si>
  <si>
    <t>y</t>
  </si>
  <si>
    <t>x</t>
  </si>
  <si>
    <t>Δs</t>
  </si>
  <si>
    <t>Pour trouver t0 je calcul x pour y=0</t>
  </si>
  <si>
    <t>x (t0)</t>
  </si>
  <si>
    <t>τ</t>
  </si>
  <si>
    <t>S</t>
  </si>
  <si>
    <t>Q1(L/s)</t>
  </si>
  <si>
    <t>u</t>
  </si>
  <si>
    <t>ln(u)</t>
  </si>
  <si>
    <t>u2/(2.2!)</t>
  </si>
  <si>
    <t>u3/(3.3!)</t>
  </si>
  <si>
    <t>W(u)</t>
  </si>
  <si>
    <t>s</t>
  </si>
  <si>
    <t>Q2(L/s)</t>
  </si>
  <si>
    <t>Decharge</t>
  </si>
  <si>
    <t>K1</t>
  </si>
  <si>
    <t>K2</t>
  </si>
  <si>
    <t>K3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</si>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</sst>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Courbe de Jacob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'Ex1'!$G$4</c:f>
              <c:strCache>
                <c:ptCount val="1"/>
                <c:pt idx="0">
                  <c:v>s(cm)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0.14466666666666672"/>
                  <c:y val="7.92031204432779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'Ex1'!$F$5:$F$23</c:f>
              <c:numCache>
                <c:formatCode>General</c:formatCode>
                <c:ptCount val="19"/>
                <c:pt idx="0">
                  <c:v>30</c:v>
                </c:pt>
                <c:pt idx="1">
                  <c:v>60</c:v>
                </c:pt>
                <c:pt idx="2">
                  <c:v>120</c:v>
                </c:pt>
                <c:pt idx="3">
                  <c:v>300</c:v>
                </c:pt>
                <c:pt idx="4">
                  <c:v>480</c:v>
                </c:pt>
                <c:pt idx="5">
                  <c:v>600</c:v>
                </c:pt>
                <c:pt idx="6">
                  <c:v>900</c:v>
                </c:pt>
                <c:pt idx="7">
                  <c:v>1200</c:v>
                </c:pt>
                <c:pt idx="8">
                  <c:v>1800</c:v>
                </c:pt>
                <c:pt idx="9">
                  <c:v>2400</c:v>
                </c:pt>
                <c:pt idx="10">
                  <c:v>3000</c:v>
                </c:pt>
                <c:pt idx="11">
                  <c:v>3600</c:v>
                </c:pt>
                <c:pt idx="12">
                  <c:v>5400</c:v>
                </c:pt>
                <c:pt idx="13">
                  <c:v>7200</c:v>
                </c:pt>
                <c:pt idx="14">
                  <c:v>10800</c:v>
                </c:pt>
                <c:pt idx="15">
                  <c:v>14400</c:v>
                </c:pt>
                <c:pt idx="16">
                  <c:v>18000</c:v>
                </c:pt>
                <c:pt idx="17">
                  <c:v>25200</c:v>
                </c:pt>
                <c:pt idx="18">
                  <c:v>33600</c:v>
                </c:pt>
              </c:numCache>
            </c:numRef>
          </c:xVal>
          <c:yVal>
            <c:numRef>
              <c:f>'Ex1'!$G$5:$G$23</c:f>
              <c:numCache>
                <c:formatCode>General</c:formatCode>
                <c:ptCount val="19"/>
                <c:pt idx="0">
                  <c:v>5.3440000000000003</c:v>
                </c:pt>
                <c:pt idx="1">
                  <c:v>9.4610000000000003</c:v>
                </c:pt>
                <c:pt idx="2">
                  <c:v>14.212999999999999</c:v>
                </c:pt>
                <c:pt idx="3">
                  <c:v>21.024999999999999</c:v>
                </c:pt>
                <c:pt idx="4">
                  <c:v>24.643000000000001</c:v>
                </c:pt>
                <c:pt idx="5">
                  <c:v>26.378</c:v>
                </c:pt>
                <c:pt idx="6">
                  <c:v>29.55</c:v>
                </c:pt>
                <c:pt idx="7">
                  <c:v>31.811</c:v>
                </c:pt>
                <c:pt idx="8">
                  <c:v>35.011000000000003</c:v>
                </c:pt>
                <c:pt idx="9">
                  <c:v>37.286000000000001</c:v>
                </c:pt>
                <c:pt idx="10">
                  <c:v>39.052999999999997</c:v>
                </c:pt>
                <c:pt idx="11">
                  <c:v>40.499000000000002</c:v>
                </c:pt>
                <c:pt idx="12">
                  <c:v>43.716000000000001</c:v>
                </c:pt>
                <c:pt idx="13">
                  <c:v>46.000999999999998</c:v>
                </c:pt>
                <c:pt idx="14">
                  <c:v>49.222999999999999</c:v>
                </c:pt>
                <c:pt idx="15">
                  <c:v>51.51</c:v>
                </c:pt>
                <c:pt idx="16">
                  <c:v>53.283999999999999</c:v>
                </c:pt>
                <c:pt idx="17">
                  <c:v>55.96</c:v>
                </c:pt>
                <c:pt idx="18">
                  <c:v>58.249000000000002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092920"/>
        <c:axId val="363085864"/>
      </c:scatterChart>
      <c:valAx>
        <c:axId val="3630929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3085864"/>
        <c:crosses val="autoZero"/>
        <c:crossBetween val="midCat"/>
      </c:valAx>
      <c:valAx>
        <c:axId val="36308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3092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4</xdr:row>
      <xdr:rowOff>90487</xdr:rowOff>
    </xdr:from>
    <xdr:to>
      <xdr:col>16</xdr:col>
      <xdr:colOff>504825</xdr:colOff>
      <xdr:row>18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6"/>
  <sheetViews>
    <sheetView tabSelected="1" zoomScaleNormal="100" workbookViewId="0">
      <selection activeCell="I28" sqref="I28"/>
    </sheetView>
  </sheetViews>
  <sheetFormatPr defaultColWidth="9.109375" defaultRowHeight="14.4" x14ac:dyDescent="0.3"/>
  <cols>
    <col min="1" max="18" width="9.109375" style="1"/>
    <col min="19" max="19" width="11" style="1" bestFit="1" customWidth="1"/>
    <col min="20" max="16384" width="9.109375" style="1"/>
  </cols>
  <sheetData>
    <row r="2" spans="2:21" x14ac:dyDescent="0.3">
      <c r="B2" s="3" t="s">
        <v>0</v>
      </c>
      <c r="C2" s="2">
        <v>10</v>
      </c>
    </row>
    <row r="3" spans="2:21" x14ac:dyDescent="0.3">
      <c r="B3" s="3" t="s">
        <v>1</v>
      </c>
      <c r="C3" s="2">
        <v>50</v>
      </c>
    </row>
    <row r="4" spans="2:21" x14ac:dyDescent="0.3">
      <c r="E4" s="3" t="s">
        <v>2</v>
      </c>
      <c r="F4" s="3" t="s">
        <v>3</v>
      </c>
      <c r="G4" s="3" t="s">
        <v>4</v>
      </c>
      <c r="H4" s="3" t="s">
        <v>5</v>
      </c>
    </row>
    <row r="5" spans="2:21" x14ac:dyDescent="0.3">
      <c r="E5" s="2">
        <v>0.5</v>
      </c>
      <c r="F5" s="2">
        <f>E5*60</f>
        <v>30</v>
      </c>
      <c r="G5" s="2">
        <v>5.3440000000000003</v>
      </c>
      <c r="H5" s="2">
        <f>G5*0.01</f>
        <v>5.3440000000000001E-2</v>
      </c>
    </row>
    <row r="6" spans="2:21" x14ac:dyDescent="0.3">
      <c r="E6" s="2">
        <v>1</v>
      </c>
      <c r="F6" s="2">
        <f>E6*60</f>
        <v>60</v>
      </c>
      <c r="G6" s="2">
        <v>9.4610000000000003</v>
      </c>
      <c r="H6" s="2">
        <f t="shared" ref="H6:H23" si="0">G6*0.01</f>
        <v>9.461E-2</v>
      </c>
    </row>
    <row r="7" spans="2:21" x14ac:dyDescent="0.3">
      <c r="E7" s="2">
        <v>2</v>
      </c>
      <c r="F7" s="2">
        <f t="shared" ref="F7:F23" si="1">E7*60</f>
        <v>120</v>
      </c>
      <c r="G7" s="2">
        <v>14.212999999999999</v>
      </c>
      <c r="H7" s="2">
        <f t="shared" si="0"/>
        <v>0.14213000000000001</v>
      </c>
      <c r="R7" s="2" t="s">
        <v>7</v>
      </c>
      <c r="S7" s="2" t="s">
        <v>6</v>
      </c>
    </row>
    <row r="8" spans="2:21" x14ac:dyDescent="0.3">
      <c r="E8" s="2">
        <v>5</v>
      </c>
      <c r="F8" s="2">
        <f t="shared" si="1"/>
        <v>300</v>
      </c>
      <c r="G8" s="2">
        <v>21.024999999999999</v>
      </c>
      <c r="H8" s="2">
        <f t="shared" si="0"/>
        <v>0.21024999999999999</v>
      </c>
      <c r="R8" s="2">
        <v>100</v>
      </c>
      <c r="S8" s="2">
        <f>7.6801*LN(R8)-22.268</f>
        <v>13.100167545407146</v>
      </c>
    </row>
    <row r="9" spans="2:21" x14ac:dyDescent="0.3">
      <c r="E9" s="2">
        <v>8</v>
      </c>
      <c r="F9" s="2">
        <f t="shared" si="1"/>
        <v>480</v>
      </c>
      <c r="G9" s="2">
        <v>24.643000000000001</v>
      </c>
      <c r="H9" s="2">
        <f t="shared" si="0"/>
        <v>0.24643000000000001</v>
      </c>
      <c r="R9" s="2">
        <v>1000</v>
      </c>
      <c r="S9" s="2">
        <f>7.6801*LN(R9)-22.268</f>
        <v>30.784251318110712</v>
      </c>
    </row>
    <row r="10" spans="2:21" x14ac:dyDescent="0.3">
      <c r="E10" s="2">
        <v>10</v>
      </c>
      <c r="F10" s="2">
        <f t="shared" si="1"/>
        <v>600</v>
      </c>
      <c r="G10" s="2">
        <v>26.378</v>
      </c>
      <c r="H10" s="2">
        <f t="shared" si="0"/>
        <v>0.26378000000000001</v>
      </c>
      <c r="R10" s="4" t="s">
        <v>8</v>
      </c>
      <c r="S10" s="3">
        <f>(S9-S8)*0.01</f>
        <v>0.17684083772703565</v>
      </c>
    </row>
    <row r="11" spans="2:21" x14ac:dyDescent="0.3">
      <c r="E11" s="2">
        <v>15</v>
      </c>
      <c r="F11" s="2">
        <f t="shared" si="1"/>
        <v>900</v>
      </c>
      <c r="G11" s="2">
        <v>29.55</v>
      </c>
      <c r="H11" s="2">
        <f t="shared" si="0"/>
        <v>0.29550000000000004</v>
      </c>
    </row>
    <row r="12" spans="2:21" x14ac:dyDescent="0.3">
      <c r="E12" s="2">
        <v>20</v>
      </c>
      <c r="F12" s="2">
        <f t="shared" si="1"/>
        <v>1200</v>
      </c>
      <c r="G12" s="2">
        <v>31.811</v>
      </c>
      <c r="H12" s="2">
        <f t="shared" si="0"/>
        <v>0.31811</v>
      </c>
      <c r="R12" s="16" t="s">
        <v>9</v>
      </c>
      <c r="S12" s="16"/>
      <c r="T12" s="16"/>
      <c r="U12" s="16"/>
    </row>
    <row r="13" spans="2:21" x14ac:dyDescent="0.3">
      <c r="E13" s="2">
        <v>30</v>
      </c>
      <c r="F13" s="2">
        <f t="shared" si="1"/>
        <v>1800</v>
      </c>
      <c r="G13" s="2">
        <v>35.011000000000003</v>
      </c>
      <c r="H13" s="2">
        <f t="shared" si="0"/>
        <v>0.35011000000000003</v>
      </c>
      <c r="S13" s="15" t="s">
        <v>10</v>
      </c>
      <c r="T13" s="5" t="s">
        <v>6</v>
      </c>
    </row>
    <row r="14" spans="2:21" x14ac:dyDescent="0.3">
      <c r="E14" s="2">
        <v>40</v>
      </c>
      <c r="F14" s="2">
        <f t="shared" si="1"/>
        <v>2400</v>
      </c>
      <c r="G14" s="2">
        <v>37.286000000000001</v>
      </c>
      <c r="H14" s="2">
        <f t="shared" si="0"/>
        <v>0.37286000000000002</v>
      </c>
      <c r="S14" s="3">
        <v>18.16399624491731</v>
      </c>
      <c r="T14" s="2">
        <f>7.6801*LN(S14)-22.268</f>
        <v>-5.3912177833126407E-8</v>
      </c>
    </row>
    <row r="15" spans="2:21" x14ac:dyDescent="0.3">
      <c r="E15" s="2">
        <v>50</v>
      </c>
      <c r="F15" s="2">
        <f t="shared" si="1"/>
        <v>3000</v>
      </c>
      <c r="G15" s="2">
        <v>39.052999999999997</v>
      </c>
      <c r="H15" s="2">
        <f t="shared" si="0"/>
        <v>0.39052999999999999</v>
      </c>
    </row>
    <row r="16" spans="2:21" x14ac:dyDescent="0.3">
      <c r="E16" s="2">
        <v>60</v>
      </c>
      <c r="F16" s="2">
        <f t="shared" si="1"/>
        <v>3600</v>
      </c>
      <c r="G16" s="2">
        <v>40.499000000000002</v>
      </c>
      <c r="H16" s="2">
        <f t="shared" si="0"/>
        <v>0.40499000000000002</v>
      </c>
    </row>
    <row r="17" spans="2:19" x14ac:dyDescent="0.3">
      <c r="E17" s="2">
        <v>90</v>
      </c>
      <c r="F17" s="2">
        <f t="shared" si="1"/>
        <v>5400</v>
      </c>
      <c r="G17" s="1">
        <v>43.716000000000001</v>
      </c>
      <c r="H17" s="2">
        <f t="shared" si="0"/>
        <v>0.43715999999999999</v>
      </c>
      <c r="R17" s="4" t="s">
        <v>11</v>
      </c>
      <c r="S17" s="2">
        <f>(2.3*C2*10^-3)/(12.56*S10)</f>
        <v>1.0355131849744934E-2</v>
      </c>
    </row>
    <row r="18" spans="2:19" x14ac:dyDescent="0.3">
      <c r="E18" s="2">
        <v>120</v>
      </c>
      <c r="F18" s="2">
        <f t="shared" si="1"/>
        <v>7200</v>
      </c>
      <c r="G18" s="2">
        <v>46.000999999999998</v>
      </c>
      <c r="H18" s="2">
        <f t="shared" si="0"/>
        <v>0.46000999999999997</v>
      </c>
      <c r="R18" s="3" t="s">
        <v>12</v>
      </c>
      <c r="S18" s="2">
        <f>(2.3*C2*10^-3*S14)/(1.78*3.14*C3*C3*S10)</f>
        <v>1.6907018070507027E-4</v>
      </c>
    </row>
    <row r="19" spans="2:19" x14ac:dyDescent="0.3">
      <c r="E19" s="2">
        <v>180</v>
      </c>
      <c r="F19" s="2">
        <f t="shared" si="1"/>
        <v>10800</v>
      </c>
      <c r="G19" s="2">
        <v>49.222999999999999</v>
      </c>
      <c r="H19" s="2">
        <f t="shared" si="0"/>
        <v>0.49223</v>
      </c>
    </row>
    <row r="20" spans="2:19" x14ac:dyDescent="0.3">
      <c r="E20" s="2">
        <v>240</v>
      </c>
      <c r="F20" s="2">
        <f t="shared" si="1"/>
        <v>14400</v>
      </c>
      <c r="G20" s="2">
        <v>51.51</v>
      </c>
      <c r="H20" s="2">
        <f t="shared" si="0"/>
        <v>0.5151</v>
      </c>
    </row>
    <row r="21" spans="2:19" x14ac:dyDescent="0.3">
      <c r="E21" s="2">
        <v>300</v>
      </c>
      <c r="F21" s="2">
        <f t="shared" si="1"/>
        <v>18000</v>
      </c>
      <c r="G21" s="2">
        <v>53.283999999999999</v>
      </c>
      <c r="H21" s="2">
        <f t="shared" si="0"/>
        <v>0.53283999999999998</v>
      </c>
    </row>
    <row r="22" spans="2:19" x14ac:dyDescent="0.3">
      <c r="E22" s="2">
        <v>420</v>
      </c>
      <c r="F22" s="2">
        <f t="shared" si="1"/>
        <v>25200</v>
      </c>
      <c r="G22" s="2">
        <v>55.96</v>
      </c>
      <c r="H22" s="2">
        <f t="shared" si="0"/>
        <v>0.55959999999999999</v>
      </c>
    </row>
    <row r="23" spans="2:19" x14ac:dyDescent="0.3">
      <c r="E23" s="2">
        <v>560</v>
      </c>
      <c r="F23" s="2">
        <f t="shared" si="1"/>
        <v>33600</v>
      </c>
      <c r="G23" s="2">
        <v>58.249000000000002</v>
      </c>
      <c r="H23" s="2">
        <f t="shared" si="0"/>
        <v>0.58249000000000006</v>
      </c>
    </row>
    <row r="26" spans="2:19" x14ac:dyDescent="0.3">
      <c r="B26" s="3" t="s">
        <v>13</v>
      </c>
      <c r="C26" s="2">
        <v>10</v>
      </c>
      <c r="E26" s="2"/>
      <c r="F26" s="3" t="s">
        <v>3</v>
      </c>
      <c r="G26" s="3" t="s">
        <v>14</v>
      </c>
      <c r="H26" s="3" t="s">
        <v>15</v>
      </c>
      <c r="I26" s="3" t="s">
        <v>16</v>
      </c>
      <c r="J26" s="3" t="s">
        <v>17</v>
      </c>
      <c r="K26" s="3" t="s">
        <v>18</v>
      </c>
      <c r="L26" s="3" t="s">
        <v>19</v>
      </c>
    </row>
    <row r="27" spans="2:19" x14ac:dyDescent="0.3">
      <c r="B27" s="3" t="s">
        <v>20</v>
      </c>
      <c r="C27" s="2">
        <v>20</v>
      </c>
      <c r="E27" s="2">
        <v>0.5</v>
      </c>
      <c r="F27" s="2">
        <v>30</v>
      </c>
      <c r="G27" s="2">
        <f>($C$28^2*$C$30)/(4*$C$29*F27)</f>
        <v>0.34014974241418194</v>
      </c>
      <c r="H27" s="2">
        <f>LN(G27)</f>
        <v>-1.078369339462611</v>
      </c>
      <c r="I27" s="2">
        <f>(G27*G27)/(2*2)</f>
        <v>2.8925461816108583E-2</v>
      </c>
      <c r="J27" s="2">
        <f>(G27*G27*G27)/(3*3*2)</f>
        <v>2.1864418635467978E-3</v>
      </c>
      <c r="K27" s="2">
        <f>-0.5772+G27-H27-I27+J27</f>
        <v>0.81458006192423116</v>
      </c>
      <c r="L27" s="2">
        <f>($C$26*K27)/(4*PI()*1000*$C$29)</f>
        <v>6.2599127312192068E-2</v>
      </c>
    </row>
    <row r="28" spans="2:19" x14ac:dyDescent="0.3">
      <c r="B28" s="3" t="s">
        <v>1</v>
      </c>
      <c r="C28" s="2">
        <v>50</v>
      </c>
      <c r="E28" s="2">
        <v>1</v>
      </c>
      <c r="F28" s="2">
        <v>60</v>
      </c>
      <c r="G28" s="2">
        <f t="shared" ref="G28:G46" si="2">($C$28^2*$C$30)/(4*$C$29*F28)</f>
        <v>0.17007487120709097</v>
      </c>
      <c r="H28" s="2">
        <f t="shared" ref="H28:H46" si="3">LN(G28)</f>
        <v>-1.7715165200225562</v>
      </c>
      <c r="I28" s="2">
        <f t="shared" ref="I28:I46" si="4">(G28*G28)/(2*2)</f>
        <v>7.2313654540271458E-3</v>
      </c>
      <c r="J28" s="2">
        <f t="shared" ref="J28:J46" si="5">(G28*G28*G28)/(3*3*2)</f>
        <v>2.7330523294334972E-4</v>
      </c>
      <c r="K28" s="2">
        <f t="shared" ref="K28:K46" si="6">-0.5772+G28-H28-I28+J28</f>
        <v>1.3574333310085633</v>
      </c>
      <c r="L28" s="2">
        <f t="shared" ref="L28:L43" si="7">($C$26*K28)/(4*PI()*1000*$C$29)</f>
        <v>0.10431650107527668</v>
      </c>
    </row>
    <row r="29" spans="2:19" x14ac:dyDescent="0.3">
      <c r="B29" s="4" t="s">
        <v>11</v>
      </c>
      <c r="C29" s="2">
        <v>1.0355131849744934E-2</v>
      </c>
      <c r="E29" s="2">
        <v>2</v>
      </c>
      <c r="F29" s="2">
        <v>120</v>
      </c>
      <c r="G29" s="2">
        <f t="shared" si="2"/>
        <v>8.5037435603545486E-2</v>
      </c>
      <c r="H29" s="2">
        <f t="shared" si="3"/>
        <v>-2.4646637005825016</v>
      </c>
      <c r="I29" s="2">
        <f t="shared" si="4"/>
        <v>1.8078413635067864E-3</v>
      </c>
      <c r="J29" s="2">
        <f t="shared" si="5"/>
        <v>3.4163154117918715E-5</v>
      </c>
      <c r="K29" s="2">
        <f t="shared" si="6"/>
        <v>1.9707274579766583</v>
      </c>
      <c r="L29" s="2">
        <f t="shared" si="7"/>
        <v>0.15144713798677342</v>
      </c>
    </row>
    <row r="30" spans="2:19" x14ac:dyDescent="0.3">
      <c r="B30" s="3" t="s">
        <v>12</v>
      </c>
      <c r="C30" s="2">
        <v>1.6907018070507027E-4</v>
      </c>
      <c r="E30" s="2">
        <v>5</v>
      </c>
      <c r="F30" s="2">
        <v>300</v>
      </c>
      <c r="G30" s="2">
        <f t="shared" si="2"/>
        <v>3.4014974241418194E-2</v>
      </c>
      <c r="H30" s="2">
        <f t="shared" si="3"/>
        <v>-3.3809544324566567</v>
      </c>
      <c r="I30" s="2">
        <f t="shared" si="4"/>
        <v>2.8925461816108582E-4</v>
      </c>
      <c r="J30" s="2">
        <f t="shared" si="5"/>
        <v>2.1864418635467977E-6</v>
      </c>
      <c r="K30" s="2">
        <f t="shared" si="6"/>
        <v>2.8374823385217773</v>
      </c>
      <c r="L30" s="2">
        <f t="shared" si="7"/>
        <v>0.21805581361226964</v>
      </c>
    </row>
    <row r="31" spans="2:19" x14ac:dyDescent="0.3">
      <c r="E31" s="2">
        <v>8</v>
      </c>
      <c r="F31" s="2">
        <v>480</v>
      </c>
      <c r="G31" s="2">
        <f t="shared" si="2"/>
        <v>2.1259358900886371E-2</v>
      </c>
      <c r="H31" s="2">
        <f t="shared" si="3"/>
        <v>-3.8509580617023924</v>
      </c>
      <c r="I31" s="2">
        <f t="shared" si="4"/>
        <v>1.1299008521917415E-4</v>
      </c>
      <c r="J31" s="2">
        <f t="shared" si="5"/>
        <v>5.3379928309247993E-7</v>
      </c>
      <c r="K31" s="2">
        <f t="shared" si="6"/>
        <v>3.2949049643173427</v>
      </c>
      <c r="L31" s="2">
        <f t="shared" si="7"/>
        <v>0.25320798406929368</v>
      </c>
    </row>
    <row r="32" spans="2:19" x14ac:dyDescent="0.3">
      <c r="E32" s="2">
        <v>10</v>
      </c>
      <c r="F32" s="2">
        <v>600</v>
      </c>
      <c r="G32" s="2">
        <f t="shared" si="2"/>
        <v>1.7007487120709097E-2</v>
      </c>
      <c r="H32" s="2">
        <f t="shared" si="3"/>
        <v>-4.0741016130166017</v>
      </c>
      <c r="I32" s="2">
        <f t="shared" si="4"/>
        <v>7.2313654540271454E-5</v>
      </c>
      <c r="J32" s="2">
        <f t="shared" si="5"/>
        <v>2.7330523294334972E-7</v>
      </c>
      <c r="K32" s="2">
        <f t="shared" si="6"/>
        <v>3.5138370597880035</v>
      </c>
      <c r="L32" s="2">
        <f t="shared" si="7"/>
        <v>0.27003255265094855</v>
      </c>
    </row>
    <row r="33" spans="5:12" x14ac:dyDescent="0.3">
      <c r="E33" s="2">
        <v>15</v>
      </c>
      <c r="F33" s="2">
        <v>900</v>
      </c>
      <c r="G33" s="2">
        <f t="shared" si="2"/>
        <v>1.1338324747139398E-2</v>
      </c>
      <c r="H33" s="2">
        <f t="shared" si="3"/>
        <v>-4.4795667211247663</v>
      </c>
      <c r="I33" s="2">
        <f t="shared" si="4"/>
        <v>3.2139402017898421E-5</v>
      </c>
      <c r="J33" s="2">
        <f t="shared" si="5"/>
        <v>8.0979328279511011E-8</v>
      </c>
      <c r="K33" s="2">
        <f t="shared" si="6"/>
        <v>3.9136729874492158</v>
      </c>
      <c r="L33" s="2">
        <f t="shared" si="7"/>
        <v>0.30075928082611075</v>
      </c>
    </row>
    <row r="34" spans="5:12" x14ac:dyDescent="0.3">
      <c r="E34" s="2">
        <v>20</v>
      </c>
      <c r="F34" s="2">
        <v>1200</v>
      </c>
      <c r="G34" s="2">
        <f t="shared" si="2"/>
        <v>8.5037435603545486E-3</v>
      </c>
      <c r="H34" s="2">
        <f t="shared" si="3"/>
        <v>-4.7672487935765471</v>
      </c>
      <c r="I34" s="2">
        <f t="shared" si="4"/>
        <v>1.8078413635067863E-5</v>
      </c>
      <c r="J34" s="2">
        <f t="shared" si="5"/>
        <v>3.4163154117918715E-8</v>
      </c>
      <c r="K34" s="2">
        <f t="shared" si="6"/>
        <v>4.1985344928864201</v>
      </c>
      <c r="L34" s="2">
        <f t="shared" si="7"/>
        <v>0.32265041526301635</v>
      </c>
    </row>
    <row r="35" spans="5:12" x14ac:dyDescent="0.3">
      <c r="E35" s="2">
        <v>30</v>
      </c>
      <c r="F35" s="2">
        <v>1800</v>
      </c>
      <c r="G35" s="2">
        <f t="shared" si="2"/>
        <v>5.6691623735696988E-3</v>
      </c>
      <c r="H35" s="2">
        <f t="shared" si="3"/>
        <v>-5.1727139016847117</v>
      </c>
      <c r="I35" s="2">
        <f t="shared" si="4"/>
        <v>8.0348505044746052E-6</v>
      </c>
      <c r="J35" s="2">
        <f t="shared" si="5"/>
        <v>1.0122416034938876E-8</v>
      </c>
      <c r="K35" s="2">
        <f t="shared" si="6"/>
        <v>4.6011750393301929</v>
      </c>
      <c r="L35" s="2">
        <f t="shared" si="7"/>
        <v>0.35359267374199788</v>
      </c>
    </row>
    <row r="36" spans="5:12" x14ac:dyDescent="0.3">
      <c r="E36" s="2">
        <v>40</v>
      </c>
      <c r="F36" s="2">
        <v>2400</v>
      </c>
      <c r="G36" s="2">
        <f t="shared" si="2"/>
        <v>4.2518717801772743E-3</v>
      </c>
      <c r="H36" s="2">
        <f t="shared" si="3"/>
        <v>-5.4603959741364925</v>
      </c>
      <c r="I36" s="2">
        <f t="shared" si="4"/>
        <v>4.5196034087669659E-6</v>
      </c>
      <c r="J36" s="2">
        <f t="shared" si="5"/>
        <v>4.2703942647398393E-9</v>
      </c>
      <c r="K36" s="2">
        <f t="shared" si="6"/>
        <v>4.8874433305836558</v>
      </c>
      <c r="L36" s="2">
        <f t="shared" si="7"/>
        <v>0.37559191733665154</v>
      </c>
    </row>
    <row r="37" spans="5:12" x14ac:dyDescent="0.3">
      <c r="E37" s="2">
        <v>50</v>
      </c>
      <c r="F37" s="2">
        <v>3000</v>
      </c>
      <c r="G37" s="2">
        <f t="shared" si="2"/>
        <v>3.4014974241418192E-3</v>
      </c>
      <c r="H37" s="2">
        <f t="shared" si="3"/>
        <v>-5.6835395254507022</v>
      </c>
      <c r="I37" s="2">
        <f t="shared" si="4"/>
        <v>2.8925461816108577E-6</v>
      </c>
      <c r="J37" s="2">
        <f t="shared" si="5"/>
        <v>2.1864418635467972E-9</v>
      </c>
      <c r="K37" s="2">
        <f t="shared" si="6"/>
        <v>5.1097381325151048</v>
      </c>
      <c r="L37" s="2">
        <f t="shared" si="7"/>
        <v>0.39267490433497509</v>
      </c>
    </row>
    <row r="38" spans="5:12" x14ac:dyDescent="0.3">
      <c r="E38" s="2">
        <v>60</v>
      </c>
      <c r="F38" s="2">
        <v>3600</v>
      </c>
      <c r="G38" s="2">
        <f t="shared" si="2"/>
        <v>2.8345811867848494E-3</v>
      </c>
      <c r="H38" s="2">
        <f t="shared" si="3"/>
        <v>-5.8658610822446571</v>
      </c>
      <c r="I38" s="2">
        <f t="shared" si="4"/>
        <v>2.0087126261186513E-6</v>
      </c>
      <c r="J38" s="2">
        <f t="shared" si="5"/>
        <v>1.2653020043673596E-9</v>
      </c>
      <c r="K38" s="2">
        <f t="shared" si="6"/>
        <v>5.2914936559841168</v>
      </c>
      <c r="L38" s="2">
        <f t="shared" si="7"/>
        <v>0.40664251499126086</v>
      </c>
    </row>
    <row r="39" spans="5:12" x14ac:dyDescent="0.3">
      <c r="E39" s="2">
        <v>90</v>
      </c>
      <c r="F39" s="2">
        <v>5400</v>
      </c>
      <c r="G39" s="2">
        <f t="shared" si="2"/>
        <v>1.8897207911898997E-3</v>
      </c>
      <c r="H39" s="2">
        <f t="shared" si="3"/>
        <v>-6.2713261903528217</v>
      </c>
      <c r="I39" s="2">
        <f t="shared" si="4"/>
        <v>8.9276116716384519E-7</v>
      </c>
      <c r="J39" s="2">
        <f t="shared" si="5"/>
        <v>3.7490429759032888E-10</v>
      </c>
      <c r="K39" s="2">
        <f t="shared" si="6"/>
        <v>5.6960150187577492</v>
      </c>
      <c r="L39" s="2">
        <f t="shared" si="7"/>
        <v>0.43772931108709195</v>
      </c>
    </row>
    <row r="40" spans="5:12" x14ac:dyDescent="0.3">
      <c r="E40" s="2">
        <v>120</v>
      </c>
      <c r="F40" s="2">
        <v>7200</v>
      </c>
      <c r="G40" s="2">
        <f t="shared" si="2"/>
        <v>1.4172905933924247E-3</v>
      </c>
      <c r="H40" s="2">
        <f t="shared" si="3"/>
        <v>-6.5590082628046025</v>
      </c>
      <c r="I40" s="2">
        <f t="shared" si="4"/>
        <v>5.0217815652966283E-7</v>
      </c>
      <c r="J40" s="2">
        <f t="shared" si="5"/>
        <v>1.5816275054591994E-10</v>
      </c>
      <c r="K40" s="2">
        <f t="shared" si="6"/>
        <v>5.9832250513780005</v>
      </c>
      <c r="L40" s="2">
        <f t="shared" si="7"/>
        <v>0.45980092594452299</v>
      </c>
    </row>
    <row r="41" spans="5:12" x14ac:dyDescent="0.3">
      <c r="E41" s="2">
        <v>180</v>
      </c>
      <c r="F41" s="2">
        <v>10800</v>
      </c>
      <c r="G41" s="2">
        <f t="shared" si="2"/>
        <v>9.4486039559494987E-4</v>
      </c>
      <c r="H41" s="2">
        <f t="shared" si="3"/>
        <v>-6.9644733709127662</v>
      </c>
      <c r="I41" s="2">
        <f t="shared" si="4"/>
        <v>2.231902917909613E-7</v>
      </c>
      <c r="J41" s="2">
        <f t="shared" si="5"/>
        <v>4.686303719879111E-11</v>
      </c>
      <c r="K41" s="2">
        <f t="shared" si="6"/>
        <v>6.388218008164932</v>
      </c>
      <c r="L41" s="2">
        <f t="shared" si="7"/>
        <v>0.49092396325844684</v>
      </c>
    </row>
    <row r="42" spans="5:12" x14ac:dyDescent="0.3">
      <c r="E42" s="2">
        <v>240</v>
      </c>
      <c r="F42" s="2">
        <v>14400</v>
      </c>
      <c r="G42" s="2">
        <f t="shared" si="2"/>
        <v>7.0864529669621235E-4</v>
      </c>
      <c r="H42" s="2">
        <f t="shared" si="3"/>
        <v>-7.2521554433645479</v>
      </c>
      <c r="I42" s="2">
        <f t="shared" si="4"/>
        <v>1.2554453913241571E-7</v>
      </c>
      <c r="J42" s="2">
        <f t="shared" si="5"/>
        <v>1.9770343818239993E-11</v>
      </c>
      <c r="K42" s="2">
        <f t="shared" si="6"/>
        <v>6.6756639631364747</v>
      </c>
      <c r="L42" s="2">
        <f t="shared" si="7"/>
        <v>0.51301370835745219</v>
      </c>
    </row>
    <row r="43" spans="5:12" x14ac:dyDescent="0.3">
      <c r="E43" s="2">
        <v>300</v>
      </c>
      <c r="F43" s="2">
        <v>18000</v>
      </c>
      <c r="G43" s="2">
        <f t="shared" si="2"/>
        <v>5.669162373569699E-4</v>
      </c>
      <c r="H43" s="2">
        <f t="shared" si="3"/>
        <v>-7.4752989946787576</v>
      </c>
      <c r="I43" s="2">
        <f t="shared" si="4"/>
        <v>8.0348505044746055E-8</v>
      </c>
      <c r="J43" s="2">
        <f t="shared" si="5"/>
        <v>1.0122416034938876E-11</v>
      </c>
      <c r="K43" s="2">
        <f t="shared" si="6"/>
        <v>6.8986658305777322</v>
      </c>
      <c r="L43" s="2">
        <f t="shared" si="7"/>
        <v>0.53015103216800019</v>
      </c>
    </row>
    <row r="44" spans="5:12" x14ac:dyDescent="0.3">
      <c r="E44" s="6">
        <v>360</v>
      </c>
      <c r="F44" s="6">
        <f>E44*60</f>
        <v>21600</v>
      </c>
      <c r="G44" s="6">
        <f t="shared" si="2"/>
        <v>4.7243019779747493E-4</v>
      </c>
      <c r="H44" s="6">
        <f t="shared" si="3"/>
        <v>-7.6576205514727116</v>
      </c>
      <c r="I44" s="6">
        <f t="shared" si="4"/>
        <v>5.5797572947740324E-8</v>
      </c>
      <c r="J44" s="6">
        <f t="shared" si="5"/>
        <v>5.8578796498488888E-12</v>
      </c>
      <c r="K44" s="6">
        <f t="shared" si="6"/>
        <v>7.0808929258787936</v>
      </c>
      <c r="L44" s="6">
        <f>($C$27*K44)/(4*PI()*1000*$C$29)</f>
        <v>1.0883097646755728</v>
      </c>
    </row>
    <row r="45" spans="5:12" x14ac:dyDescent="0.3">
      <c r="E45" s="6">
        <v>420</v>
      </c>
      <c r="F45" s="6">
        <f t="shared" ref="F45:F46" si="8">E45*60</f>
        <v>25200</v>
      </c>
      <c r="G45" s="6">
        <f t="shared" si="2"/>
        <v>4.0494016954069275E-4</v>
      </c>
      <c r="H45" s="6">
        <f t="shared" si="3"/>
        <v>-7.8117712312999705</v>
      </c>
      <c r="I45" s="6">
        <f t="shared" si="4"/>
        <v>4.0994135226911249E-8</v>
      </c>
      <c r="J45" s="6">
        <f t="shared" si="5"/>
        <v>3.68892712643545E-12</v>
      </c>
      <c r="K45" s="6">
        <f t="shared" si="6"/>
        <v>7.2349761304790645</v>
      </c>
      <c r="L45" s="6">
        <f t="shared" ref="L45:L46" si="9">($C$27*K45)/(4*PI()*1000*$C$29)</f>
        <v>1.1119918423307955</v>
      </c>
    </row>
    <row r="46" spans="5:12" x14ac:dyDescent="0.3">
      <c r="E46" s="6">
        <v>480</v>
      </c>
      <c r="F46" s="6">
        <f t="shared" si="8"/>
        <v>28800</v>
      </c>
      <c r="G46" s="6">
        <f t="shared" si="2"/>
        <v>3.5432264834810617E-4</v>
      </c>
      <c r="H46" s="6">
        <f t="shared" si="3"/>
        <v>-7.9453026239244933</v>
      </c>
      <c r="I46" s="6">
        <f t="shared" si="4"/>
        <v>3.1386134783103927E-8</v>
      </c>
      <c r="J46" s="6">
        <f t="shared" si="5"/>
        <v>2.4712929772799991E-12</v>
      </c>
      <c r="K46" s="6">
        <f t="shared" si="6"/>
        <v>7.3684569151891779</v>
      </c>
      <c r="L46" s="6">
        <f t="shared" si="9"/>
        <v>1.1325073963600985</v>
      </c>
    </row>
  </sheetData>
  <mergeCells count="1">
    <mergeCell ref="R12:U12"/>
  </mergeCells>
  <pageMargins left="0.7" right="0.7" top="0.75" bottom="0.75" header="0.3" footer="0.3"/>
  <pageSetup orientation="portrait" r:id="rId1"/>
  <headerFooter>
    <oddHeader>&amp;C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44"/>
  <sheetViews>
    <sheetView workbookViewId="0">
      <selection activeCell="AT18" sqref="AT18"/>
    </sheetView>
  </sheetViews>
  <sheetFormatPr defaultColWidth="3.6640625" defaultRowHeight="14.4" x14ac:dyDescent="0.3"/>
  <cols>
    <col min="1" max="1" width="3.6640625" style="1"/>
    <col min="2" max="2" width="9.33203125" style="1" customWidth="1"/>
    <col min="3" max="11" width="3.6640625" style="1"/>
    <col min="12" max="12" width="3.6640625" style="1" customWidth="1"/>
    <col min="13" max="19" width="3.6640625" style="1"/>
    <col min="20" max="20" width="3.6640625" style="1" customWidth="1"/>
    <col min="21" max="16384" width="3.6640625" style="1"/>
  </cols>
  <sheetData>
    <row r="5" spans="1:42" x14ac:dyDescent="0.3">
      <c r="K5" s="6"/>
      <c r="L5" s="6"/>
      <c r="M5" s="6"/>
      <c r="N5" s="6"/>
      <c r="O5" s="6"/>
      <c r="P5" s="6"/>
      <c r="Q5" s="6"/>
      <c r="R5" s="6"/>
      <c r="S5" s="6"/>
      <c r="T5" s="6"/>
      <c r="U5" s="11"/>
      <c r="V5" s="9"/>
      <c r="W5" s="9"/>
      <c r="X5" s="9"/>
      <c r="Y5" s="9"/>
      <c r="Z5" s="9"/>
      <c r="AA5" s="9"/>
      <c r="AB5" s="9"/>
      <c r="AC5" s="9"/>
      <c r="AD5" s="9"/>
      <c r="AE5" s="9"/>
      <c r="AF5" s="14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3">
      <c r="K6" s="6"/>
      <c r="L6" s="6"/>
      <c r="M6" s="6"/>
      <c r="N6" s="6"/>
      <c r="O6" s="6"/>
      <c r="P6" s="6"/>
      <c r="Q6" s="6"/>
      <c r="R6" s="6"/>
      <c r="S6" s="6"/>
      <c r="T6" s="6"/>
      <c r="U6" s="11"/>
      <c r="V6" s="9"/>
      <c r="W6" s="9"/>
      <c r="X6" s="9"/>
      <c r="Y6" s="9"/>
      <c r="Z6" s="9"/>
      <c r="AA6" s="9"/>
      <c r="AB6" s="9"/>
      <c r="AC6" s="9"/>
      <c r="AD6" s="9"/>
      <c r="AE6" s="9"/>
      <c r="AF6" s="14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x14ac:dyDescent="0.3">
      <c r="K7" s="6">
        <v>40</v>
      </c>
      <c r="L7" s="6">
        <v>40</v>
      </c>
      <c r="M7" s="6">
        <v>40</v>
      </c>
      <c r="N7" s="6">
        <v>40</v>
      </c>
      <c r="O7" s="6">
        <v>40</v>
      </c>
      <c r="P7" s="6">
        <v>40</v>
      </c>
      <c r="Q7" s="6">
        <v>40</v>
      </c>
      <c r="R7" s="6">
        <v>40</v>
      </c>
      <c r="S7" s="6">
        <v>40</v>
      </c>
      <c r="T7" s="6">
        <v>40</v>
      </c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14"/>
      <c r="AG7" s="6">
        <v>40</v>
      </c>
      <c r="AH7" s="6">
        <v>40</v>
      </c>
      <c r="AI7" s="6">
        <v>40</v>
      </c>
      <c r="AJ7" s="6">
        <v>40</v>
      </c>
      <c r="AK7" s="6">
        <v>40</v>
      </c>
      <c r="AL7" s="6">
        <v>40</v>
      </c>
      <c r="AM7" s="6">
        <v>40</v>
      </c>
      <c r="AN7" s="6">
        <v>40</v>
      </c>
      <c r="AO7" s="6">
        <v>40</v>
      </c>
      <c r="AP7" s="6">
        <v>40</v>
      </c>
    </row>
    <row r="8" spans="1:42" x14ac:dyDescent="0.3">
      <c r="A8" s="3" t="s">
        <v>22</v>
      </c>
      <c r="B8" s="2">
        <f ca="1">10^-8</f>
        <v>1E-8</v>
      </c>
      <c r="K8" s="6">
        <f ca="1">(K7+L8+K9)/3</f>
        <v>16.666666666666668</v>
      </c>
      <c r="L8" s="6">
        <f ca="1">(L7+K8+L9+M8)/4</f>
        <v>10</v>
      </c>
      <c r="M8" s="6">
        <f t="shared" ref="M8:S8" ca="1" si="0">(M7+L8+M9+N8)/4</f>
        <v>10</v>
      </c>
      <c r="N8" s="6">
        <f t="shared" ca="1" si="0"/>
        <v>10</v>
      </c>
      <c r="O8" s="6">
        <f t="shared" ca="1" si="0"/>
        <v>10</v>
      </c>
      <c r="P8" s="6">
        <f t="shared" ca="1" si="0"/>
        <v>10</v>
      </c>
      <c r="Q8" s="6">
        <f t="shared" ca="1" si="0"/>
        <v>10</v>
      </c>
      <c r="R8" s="6">
        <f t="shared" ca="1" si="0"/>
        <v>10</v>
      </c>
      <c r="S8" s="6">
        <f t="shared" ca="1" si="0"/>
        <v>10</v>
      </c>
      <c r="T8" s="6">
        <f ca="1">(a*(T7+S8+T9)+e*U8)/(3*a+e)</f>
        <v>16.129032258064512</v>
      </c>
      <c r="U8" s="11"/>
      <c r="V8" s="9"/>
      <c r="W8" s="9"/>
      <c r="X8" s="9"/>
      <c r="Y8" s="9"/>
      <c r="Z8" s="9"/>
      <c r="AA8" s="9"/>
      <c r="AB8" s="9"/>
      <c r="AC8" s="9"/>
      <c r="AD8" s="9"/>
      <c r="AE8" s="9"/>
      <c r="AF8" s="14"/>
      <c r="AG8" s="6"/>
      <c r="AH8" s="6">
        <f ca="1">(AH7+AG8+AH9+AI8)/4</f>
        <v>10</v>
      </c>
      <c r="AI8" s="6">
        <f t="shared" ref="AI8:AO8" ca="1" si="1">(AI7+AH8+AI9+AJ8)/4</f>
        <v>10</v>
      </c>
      <c r="AJ8" s="6">
        <f t="shared" ca="1" si="1"/>
        <v>10</v>
      </c>
      <c r="AK8" s="6">
        <f t="shared" ca="1" si="1"/>
        <v>10</v>
      </c>
      <c r="AL8" s="6">
        <f t="shared" ca="1" si="1"/>
        <v>10</v>
      </c>
      <c r="AM8" s="6">
        <f t="shared" ca="1" si="1"/>
        <v>10</v>
      </c>
      <c r="AN8" s="6">
        <f t="shared" ca="1" si="1"/>
        <v>10</v>
      </c>
      <c r="AO8" s="6">
        <f t="shared" ca="1" si="1"/>
        <v>10</v>
      </c>
      <c r="AP8" s="6">
        <f ca="1">(AP7+AO8+AP9)/3</f>
        <v>16.666666666666668</v>
      </c>
    </row>
    <row r="9" spans="1:42" x14ac:dyDescent="0.3">
      <c r="A9" s="3" t="s">
        <v>23</v>
      </c>
      <c r="B9" s="2">
        <f ca="1">10^-3</f>
        <v>1E-3</v>
      </c>
      <c r="K9" s="6">
        <f ca="1">(a*(K8+L9)+b*K10)/(2*a+b)</f>
        <v>1.6666433335000056E-4</v>
      </c>
      <c r="L9" s="6">
        <f t="shared" ref="L9:S9" ca="1" si="2">(a*(L8+K9+M9)+b*L10)/(3*a+b)</f>
        <v>9.999700008999729E-5</v>
      </c>
      <c r="M9" s="6">
        <f t="shared" ca="1" si="2"/>
        <v>9.999700008999729E-5</v>
      </c>
      <c r="N9" s="6">
        <f t="shared" ca="1" si="2"/>
        <v>9.999700008999729E-5</v>
      </c>
      <c r="O9" s="6">
        <f t="shared" ca="1" si="2"/>
        <v>9.999700008999729E-5</v>
      </c>
      <c r="P9" s="6">
        <f t="shared" ca="1" si="2"/>
        <v>9.999700008999729E-5</v>
      </c>
      <c r="Q9" s="6">
        <f t="shared" ca="1" si="2"/>
        <v>9.999700008999729E-5</v>
      </c>
      <c r="R9" s="6">
        <f t="shared" ca="1" si="2"/>
        <v>9.999700008999729E-5</v>
      </c>
      <c r="S9" s="6">
        <f t="shared" ca="1" si="2"/>
        <v>9.999700008999729E-5</v>
      </c>
      <c r="T9" s="6">
        <f ca="1">(a*(T8+S9)+b*T10+e*U9)/(2*a+b+e)</f>
        <v>1.6128793550400044E-4</v>
      </c>
      <c r="U9" s="11"/>
      <c r="V9" s="9"/>
      <c r="W9" s="9"/>
      <c r="X9" s="9"/>
      <c r="Y9" s="9"/>
      <c r="Z9" s="9"/>
      <c r="AA9" s="9"/>
      <c r="AB9" s="9"/>
      <c r="AC9" s="9"/>
      <c r="AD9" s="9"/>
      <c r="AE9" s="9"/>
      <c r="AF9" s="14"/>
      <c r="AG9" s="6"/>
      <c r="AH9" s="6">
        <f t="shared" ref="AH9:AO9" ca="1" si="3">(a*(AH8+AG9+AI9)+b*AH10)/(3*a+b)</f>
        <v>9.999700008999729E-5</v>
      </c>
      <c r="AI9" s="6">
        <f t="shared" ca="1" si="3"/>
        <v>9.999700008999729E-5</v>
      </c>
      <c r="AJ9" s="6">
        <f t="shared" ca="1" si="3"/>
        <v>9.999700008999729E-5</v>
      </c>
      <c r="AK9" s="6">
        <f t="shared" ca="1" si="3"/>
        <v>9.999700008999729E-5</v>
      </c>
      <c r="AL9" s="6">
        <f t="shared" ca="1" si="3"/>
        <v>9.999700008999729E-5</v>
      </c>
      <c r="AM9" s="6">
        <f t="shared" ca="1" si="3"/>
        <v>9.999700008999729E-5</v>
      </c>
      <c r="AN9" s="6">
        <f t="shared" ca="1" si="3"/>
        <v>9.999700008999729E-5</v>
      </c>
      <c r="AO9" s="6">
        <f t="shared" ca="1" si="3"/>
        <v>9.999700008999729E-5</v>
      </c>
      <c r="AP9" s="6">
        <f ca="1">(a*(AP8+AO9)+b*AP10)/(2*a+b)</f>
        <v>1.6666433335000056E-4</v>
      </c>
    </row>
    <row r="10" spans="1:42" x14ac:dyDescent="0.3">
      <c r="A10" s="3" t="s">
        <v>24</v>
      </c>
      <c r="B10" s="2">
        <f ca="1">10^-8</f>
        <v>1E-8</v>
      </c>
      <c r="K10" s="7">
        <f ca="1">(b*(K11+L10)+a*K9)/(2*b+a)</f>
        <v>9.9999444457407165</v>
      </c>
      <c r="L10" s="7">
        <f t="shared" ref="L10:S10" ca="1" si="4">(b*(K10+M10+L11)+a*L9)/(3*b+a)</f>
        <v>3.3333222225925812</v>
      </c>
      <c r="M10" s="7">
        <f t="shared" ca="1" si="4"/>
        <v>3.3333222225925812</v>
      </c>
      <c r="N10" s="7">
        <f t="shared" ca="1" si="4"/>
        <v>3.3333222225925812</v>
      </c>
      <c r="O10" s="7">
        <f t="shared" ca="1" si="4"/>
        <v>3.3333222225925812</v>
      </c>
      <c r="P10" s="7">
        <f t="shared" ca="1" si="4"/>
        <v>3.3333222225925812</v>
      </c>
      <c r="Q10" s="7">
        <f t="shared" ca="1" si="4"/>
        <v>5.5555296302962773</v>
      </c>
      <c r="R10" s="7">
        <f t="shared" ca="1" si="4"/>
        <v>3.3333222225925812</v>
      </c>
      <c r="S10" s="7">
        <f t="shared" ca="1" si="4"/>
        <v>3.3333222225925812</v>
      </c>
      <c r="T10" s="7">
        <f ca="1">(a*T9+b*(S10+T11)+e*U10)/(2*b+a+e)</f>
        <v>1.6666519455170301</v>
      </c>
      <c r="U10" s="11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4"/>
      <c r="AG10" s="7"/>
      <c r="AH10" s="7">
        <f t="shared" ref="AH10:AO10" ca="1" si="5">(b*(AG10+AI10+AH11)+a*AH9)/(3*b+a)</f>
        <v>3.3333222225925812</v>
      </c>
      <c r="AI10" s="7">
        <f t="shared" ca="1" si="5"/>
        <v>3.3333222225925812</v>
      </c>
      <c r="AJ10" s="7">
        <f t="shared" ca="1" si="5"/>
        <v>3.3333222225925812</v>
      </c>
      <c r="AK10" s="7">
        <f t="shared" ca="1" si="5"/>
        <v>3.3333222225925812</v>
      </c>
      <c r="AL10" s="7">
        <f t="shared" ca="1" si="5"/>
        <v>3.3333222225925812</v>
      </c>
      <c r="AM10" s="7">
        <f t="shared" ca="1" si="5"/>
        <v>3.3333222225925812</v>
      </c>
      <c r="AN10" s="7">
        <f t="shared" ca="1" si="5"/>
        <v>3.3333222225925812</v>
      </c>
      <c r="AO10" s="7">
        <f t="shared" ca="1" si="5"/>
        <v>3.3333222225925812</v>
      </c>
      <c r="AP10" s="7">
        <f ca="1">(b*(AP11+AO10)+a*AP9)/(2*b+a)</f>
        <v>9.9999444457407165</v>
      </c>
    </row>
    <row r="11" spans="1:42" x14ac:dyDescent="0.3">
      <c r="A11" s="3" t="s">
        <v>25</v>
      </c>
      <c r="B11" s="2">
        <f ca="1">10^-9</f>
        <v>1.0000000000000001E-9</v>
      </c>
      <c r="K11" s="7">
        <f ca="1">(K10+L11+K12)/3</f>
        <v>16.666666666666668</v>
      </c>
      <c r="L11" s="7">
        <f ca="1">(L10+K11+L12+M11)/4</f>
        <v>10</v>
      </c>
      <c r="M11" s="7">
        <f t="shared" ref="M11:S11" ca="1" si="6">(M10+L11+M12+N11)/4</f>
        <v>10</v>
      </c>
      <c r="N11" s="7">
        <f t="shared" ca="1" si="6"/>
        <v>10</v>
      </c>
      <c r="O11" s="7">
        <f t="shared" ca="1" si="6"/>
        <v>10</v>
      </c>
      <c r="P11" s="7">
        <f t="shared" ca="1" si="6"/>
        <v>10</v>
      </c>
      <c r="Q11" s="7">
        <f t="shared" ca="1" si="6"/>
        <v>10</v>
      </c>
      <c r="R11" s="7">
        <f t="shared" ca="1" si="6"/>
        <v>10</v>
      </c>
      <c r="S11" s="7">
        <f t="shared" ca="1" si="6"/>
        <v>10</v>
      </c>
      <c r="T11" s="7"/>
      <c r="U11" s="11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4"/>
      <c r="AG11" s="7"/>
      <c r="AH11" s="7">
        <f ca="1">(AH10+AG11+AH12+AI11)/4</f>
        <v>10</v>
      </c>
      <c r="AI11" s="7">
        <f t="shared" ref="AI11:AO11" ca="1" si="7">(AI10+AH11+AI12+AJ11)/4</f>
        <v>10</v>
      </c>
      <c r="AJ11" s="7">
        <f t="shared" ca="1" si="7"/>
        <v>10</v>
      </c>
      <c r="AK11" s="7">
        <f t="shared" ca="1" si="7"/>
        <v>10</v>
      </c>
      <c r="AL11" s="7">
        <f t="shared" ca="1" si="7"/>
        <v>10</v>
      </c>
      <c r="AM11" s="7">
        <f t="shared" ca="1" si="7"/>
        <v>10</v>
      </c>
      <c r="AN11" s="7">
        <f t="shared" ca="1" si="7"/>
        <v>10</v>
      </c>
      <c r="AO11" s="7">
        <f t="shared" ca="1" si="7"/>
        <v>10</v>
      </c>
      <c r="AP11" s="7">
        <f ca="1">(AP10+AO11+AP12)/3</f>
        <v>16.666666666666668</v>
      </c>
    </row>
    <row r="12" spans="1:42" x14ac:dyDescent="0.3">
      <c r="K12" s="7">
        <f t="shared" ref="K12:K23" ca="1" si="8">(K11+L12+K13)/3</f>
        <v>16.666666666666668</v>
      </c>
      <c r="L12" s="7">
        <f t="shared" ref="L12:L23" ca="1" si="9">(L11+K12+L13+M12)/4</f>
        <v>10</v>
      </c>
      <c r="M12" s="7">
        <f t="shared" ref="M12:M23" ca="1" si="10">(M11+L12+M13+N12)/4</f>
        <v>10</v>
      </c>
      <c r="N12" s="7">
        <f t="shared" ref="N12:N23" ca="1" si="11">(N11+M12+N13+O12)/4</f>
        <v>10</v>
      </c>
      <c r="O12" s="7">
        <f t="shared" ref="O12:O23" ca="1" si="12">(O11+N12+O13+P12)/4</f>
        <v>10</v>
      </c>
      <c r="P12" s="7">
        <f t="shared" ref="P12:P23" ca="1" si="13">(P11+O12+P13+Q12)/4</f>
        <v>10</v>
      </c>
      <c r="Q12" s="7">
        <f t="shared" ref="Q12:Q23" ca="1" si="14">(Q11+P12+Q13+R12)/4</f>
        <v>10</v>
      </c>
      <c r="R12" s="7">
        <f t="shared" ref="R12:R23" ca="1" si="15">(R11+Q12+R13+S12)/4</f>
        <v>10</v>
      </c>
      <c r="S12" s="7">
        <f t="shared" ref="S12:S23" ca="1" si="16">(S11+R12+S13+T12)/4</f>
        <v>10</v>
      </c>
      <c r="T12" s="7"/>
      <c r="U12" s="11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4"/>
      <c r="AG12" s="7"/>
      <c r="AH12" s="7">
        <f t="shared" ref="AH12" ca="1" si="17">(AH11+AG12+AH13+AI12)/4</f>
        <v>10</v>
      </c>
      <c r="AI12" s="7">
        <f t="shared" ref="AI12:AI23" ca="1" si="18">(AI11+AH12+AI13+AJ12)/4</f>
        <v>10</v>
      </c>
      <c r="AJ12" s="7">
        <f t="shared" ref="AJ12:AJ23" ca="1" si="19">(AJ11+AI12+AJ13+AK12)/4</f>
        <v>10</v>
      </c>
      <c r="AK12" s="7">
        <f t="shared" ref="AK12:AK23" ca="1" si="20">(AK11+AJ12+AK13+AL12)/4</f>
        <v>10</v>
      </c>
      <c r="AL12" s="7">
        <f t="shared" ref="AL12:AL23" ca="1" si="21">(AL11+AK12+AL13+AM12)/4</f>
        <v>10</v>
      </c>
      <c r="AM12" s="7">
        <f t="shared" ref="AM12:AM23" ca="1" si="22">(AM11+AL12+AM13+AN12)/4</f>
        <v>10</v>
      </c>
      <c r="AN12" s="7">
        <f t="shared" ref="AN12:AN23" ca="1" si="23">(AN11+AM12+AN13+AO12)/4</f>
        <v>10</v>
      </c>
      <c r="AO12" s="7">
        <f t="shared" ref="AO12:AO23" ca="1" si="24">(AO11+AN12+AO13+AP12)/4</f>
        <v>10</v>
      </c>
      <c r="AP12" s="7">
        <f t="shared" ref="AP12:AP23" ca="1" si="25">(AP11+AO12+AP13)/3</f>
        <v>16.666666666666668</v>
      </c>
    </row>
    <row r="13" spans="1:42" x14ac:dyDescent="0.3">
      <c r="K13" s="7">
        <f t="shared" ca="1" si="8"/>
        <v>16.666666666666668</v>
      </c>
      <c r="L13" s="7">
        <f t="shared" ca="1" si="9"/>
        <v>10</v>
      </c>
      <c r="M13" s="7">
        <f t="shared" ca="1" si="10"/>
        <v>10</v>
      </c>
      <c r="N13" s="7">
        <f t="shared" ca="1" si="11"/>
        <v>10</v>
      </c>
      <c r="O13" s="7">
        <f t="shared" ca="1" si="12"/>
        <v>10</v>
      </c>
      <c r="P13" s="7">
        <f t="shared" ca="1" si="13"/>
        <v>10</v>
      </c>
      <c r="Q13" s="7">
        <f t="shared" ca="1" si="14"/>
        <v>10</v>
      </c>
      <c r="R13" s="7">
        <f t="shared" ca="1" si="15"/>
        <v>10</v>
      </c>
      <c r="S13" s="7">
        <f t="shared" ca="1" si="16"/>
        <v>10</v>
      </c>
      <c r="T13" s="7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4"/>
      <c r="AG13" s="7"/>
      <c r="AH13" s="7">
        <f t="shared" ref="AH13" ca="1" si="26">(AH12+AG13+AH14+AI13)/4</f>
        <v>10</v>
      </c>
      <c r="AI13" s="7">
        <f t="shared" ca="1" si="18"/>
        <v>10</v>
      </c>
      <c r="AJ13" s="7">
        <f t="shared" ca="1" si="19"/>
        <v>10</v>
      </c>
      <c r="AK13" s="7">
        <f t="shared" ca="1" si="20"/>
        <v>10</v>
      </c>
      <c r="AL13" s="7">
        <f t="shared" ca="1" si="21"/>
        <v>10</v>
      </c>
      <c r="AM13" s="7">
        <f t="shared" ca="1" si="22"/>
        <v>10</v>
      </c>
      <c r="AN13" s="7">
        <f t="shared" ca="1" si="23"/>
        <v>10</v>
      </c>
      <c r="AO13" s="7">
        <f t="shared" ca="1" si="24"/>
        <v>10</v>
      </c>
      <c r="AP13" s="7">
        <f t="shared" ca="1" si="25"/>
        <v>16.666666666666668</v>
      </c>
    </row>
    <row r="14" spans="1:42" x14ac:dyDescent="0.3">
      <c r="K14" s="7">
        <f t="shared" ca="1" si="8"/>
        <v>16.666666666666668</v>
      </c>
      <c r="L14" s="7">
        <f t="shared" ca="1" si="9"/>
        <v>10</v>
      </c>
      <c r="M14" s="7">
        <f t="shared" ca="1" si="10"/>
        <v>10</v>
      </c>
      <c r="N14" s="7">
        <f t="shared" ca="1" si="11"/>
        <v>10</v>
      </c>
      <c r="O14" s="7">
        <f t="shared" ca="1" si="12"/>
        <v>10</v>
      </c>
      <c r="P14" s="7">
        <f t="shared" ca="1" si="13"/>
        <v>10</v>
      </c>
      <c r="Q14" s="7">
        <f t="shared" ca="1" si="14"/>
        <v>10</v>
      </c>
      <c r="R14" s="7">
        <f t="shared" ca="1" si="15"/>
        <v>10</v>
      </c>
      <c r="S14" s="7">
        <f t="shared" ca="1" si="16"/>
        <v>10</v>
      </c>
      <c r="T14" s="7"/>
      <c r="U14" s="11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4"/>
      <c r="AG14" s="7"/>
      <c r="AH14" s="7">
        <f t="shared" ref="AH14" ca="1" si="27">(AH13+AG14+AH15+AI14)/4</f>
        <v>10</v>
      </c>
      <c r="AI14" s="7">
        <f t="shared" ca="1" si="18"/>
        <v>10</v>
      </c>
      <c r="AJ14" s="7">
        <f t="shared" ca="1" si="19"/>
        <v>10</v>
      </c>
      <c r="AK14" s="7">
        <f t="shared" ca="1" si="20"/>
        <v>10</v>
      </c>
      <c r="AL14" s="7">
        <f t="shared" ca="1" si="21"/>
        <v>10</v>
      </c>
      <c r="AM14" s="7">
        <f t="shared" ca="1" si="22"/>
        <v>10</v>
      </c>
      <c r="AN14" s="7">
        <f t="shared" ca="1" si="23"/>
        <v>10</v>
      </c>
      <c r="AO14" s="7">
        <f t="shared" ca="1" si="24"/>
        <v>10</v>
      </c>
      <c r="AP14" s="7">
        <f t="shared" ca="1" si="25"/>
        <v>16.666666666666668</v>
      </c>
    </row>
    <row r="15" spans="1:42" ht="15.6" x14ac:dyDescent="0.3">
      <c r="K15" s="7">
        <f t="shared" ca="1" si="8"/>
        <v>16.666666666666668</v>
      </c>
      <c r="L15" s="7">
        <f t="shared" ca="1" si="9"/>
        <v>10</v>
      </c>
      <c r="M15" s="7">
        <f t="shared" ca="1" si="10"/>
        <v>10</v>
      </c>
      <c r="N15" s="7">
        <f t="shared" ca="1" si="11"/>
        <v>10</v>
      </c>
      <c r="O15" s="7">
        <f t="shared" ca="1" si="12"/>
        <v>10</v>
      </c>
      <c r="P15" s="7">
        <f t="shared" ca="1" si="13"/>
        <v>10</v>
      </c>
      <c r="Q15" s="7">
        <f t="shared" ca="1" si="14"/>
        <v>10</v>
      </c>
      <c r="R15" s="7">
        <f t="shared" ca="1" si="15"/>
        <v>10</v>
      </c>
      <c r="S15" s="7">
        <f t="shared" ca="1" si="16"/>
        <v>10</v>
      </c>
      <c r="T15" s="7"/>
      <c r="U15" s="11"/>
      <c r="V15" s="9"/>
      <c r="W15" s="9"/>
      <c r="X15" s="9"/>
      <c r="Y15" s="9"/>
      <c r="Z15" s="10" t="s">
        <v>21</v>
      </c>
      <c r="AA15" s="9"/>
      <c r="AB15" s="9"/>
      <c r="AC15" s="9"/>
      <c r="AD15" s="9"/>
      <c r="AE15" s="9"/>
      <c r="AF15" s="14"/>
      <c r="AG15" s="7"/>
      <c r="AH15" s="7">
        <f t="shared" ref="AH15" ca="1" si="28">(AH14+AG15+AH16+AI15)/4</f>
        <v>10</v>
      </c>
      <c r="AI15" s="7">
        <f t="shared" ca="1" si="18"/>
        <v>10</v>
      </c>
      <c r="AJ15" s="7">
        <f t="shared" ca="1" si="19"/>
        <v>10</v>
      </c>
      <c r="AK15" s="7">
        <f t="shared" ca="1" si="20"/>
        <v>10</v>
      </c>
      <c r="AL15" s="7">
        <f t="shared" ca="1" si="21"/>
        <v>10</v>
      </c>
      <c r="AM15" s="7">
        <f t="shared" ca="1" si="22"/>
        <v>10</v>
      </c>
      <c r="AN15" s="7">
        <f t="shared" ca="1" si="23"/>
        <v>10</v>
      </c>
      <c r="AO15" s="7">
        <f t="shared" ca="1" si="24"/>
        <v>10</v>
      </c>
      <c r="AP15" s="7">
        <f t="shared" ca="1" si="25"/>
        <v>16.666666666666668</v>
      </c>
    </row>
    <row r="16" spans="1:42" x14ac:dyDescent="0.3">
      <c r="K16" s="7">
        <f t="shared" ca="1" si="8"/>
        <v>16.666666666666668</v>
      </c>
      <c r="L16" s="7">
        <f t="shared" ca="1" si="9"/>
        <v>10</v>
      </c>
      <c r="M16" s="7">
        <f t="shared" ca="1" si="10"/>
        <v>10</v>
      </c>
      <c r="N16" s="7">
        <f t="shared" ca="1" si="11"/>
        <v>10</v>
      </c>
      <c r="O16" s="7">
        <f t="shared" ca="1" si="12"/>
        <v>10</v>
      </c>
      <c r="P16" s="7">
        <f t="shared" ca="1" si="13"/>
        <v>10</v>
      </c>
      <c r="Q16" s="7">
        <f t="shared" ca="1" si="14"/>
        <v>10</v>
      </c>
      <c r="R16" s="7">
        <f t="shared" ca="1" si="15"/>
        <v>10</v>
      </c>
      <c r="S16" s="7">
        <f t="shared" ca="1" si="16"/>
        <v>10</v>
      </c>
      <c r="T16" s="7"/>
      <c r="U16" s="11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4"/>
      <c r="AG16" s="7"/>
      <c r="AH16" s="7">
        <f t="shared" ref="AH16" ca="1" si="29">(AH15+AG16+AH17+AI16)/4</f>
        <v>10</v>
      </c>
      <c r="AI16" s="7">
        <f t="shared" ca="1" si="18"/>
        <v>10</v>
      </c>
      <c r="AJ16" s="7">
        <f t="shared" ca="1" si="19"/>
        <v>10</v>
      </c>
      <c r="AK16" s="7">
        <f t="shared" ca="1" si="20"/>
        <v>10</v>
      </c>
      <c r="AL16" s="7">
        <f t="shared" ca="1" si="21"/>
        <v>10</v>
      </c>
      <c r="AM16" s="7">
        <f t="shared" ca="1" si="22"/>
        <v>10</v>
      </c>
      <c r="AN16" s="7">
        <f t="shared" ca="1" si="23"/>
        <v>10</v>
      </c>
      <c r="AO16" s="7">
        <f t="shared" ca="1" si="24"/>
        <v>10</v>
      </c>
      <c r="AP16" s="7">
        <f t="shared" ca="1" si="25"/>
        <v>16.666666666666668</v>
      </c>
    </row>
    <row r="17" spans="11:42" x14ac:dyDescent="0.3">
      <c r="K17" s="7">
        <f t="shared" ca="1" si="8"/>
        <v>16.666666666666668</v>
      </c>
      <c r="L17" s="7">
        <f t="shared" ca="1" si="9"/>
        <v>10</v>
      </c>
      <c r="M17" s="7">
        <f t="shared" ca="1" si="10"/>
        <v>10</v>
      </c>
      <c r="N17" s="7">
        <f t="shared" ca="1" si="11"/>
        <v>10</v>
      </c>
      <c r="O17" s="7">
        <f t="shared" ca="1" si="12"/>
        <v>10</v>
      </c>
      <c r="P17" s="7">
        <f t="shared" ca="1" si="13"/>
        <v>10</v>
      </c>
      <c r="Q17" s="7">
        <f t="shared" ca="1" si="14"/>
        <v>10</v>
      </c>
      <c r="R17" s="7">
        <f t="shared" ca="1" si="15"/>
        <v>10</v>
      </c>
      <c r="S17" s="7">
        <f t="shared" ca="1" si="16"/>
        <v>10</v>
      </c>
      <c r="T17" s="7"/>
      <c r="U17" s="11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4"/>
      <c r="AG17" s="7"/>
      <c r="AH17" s="7">
        <f t="shared" ref="AH17" ca="1" si="30">(AH16+AG17+AH18+AI17)/4</f>
        <v>10</v>
      </c>
      <c r="AI17" s="7">
        <f t="shared" ca="1" si="18"/>
        <v>10</v>
      </c>
      <c r="AJ17" s="7">
        <f t="shared" ca="1" si="19"/>
        <v>10</v>
      </c>
      <c r="AK17" s="7">
        <f t="shared" ca="1" si="20"/>
        <v>10</v>
      </c>
      <c r="AL17" s="7">
        <f t="shared" ca="1" si="21"/>
        <v>10</v>
      </c>
      <c r="AM17" s="7">
        <f t="shared" ca="1" si="22"/>
        <v>10</v>
      </c>
      <c r="AN17" s="7">
        <f t="shared" ca="1" si="23"/>
        <v>10</v>
      </c>
      <c r="AO17" s="7">
        <f t="shared" ca="1" si="24"/>
        <v>10</v>
      </c>
      <c r="AP17" s="7">
        <f t="shared" ca="1" si="25"/>
        <v>16.666666666666668</v>
      </c>
    </row>
    <row r="18" spans="11:42" x14ac:dyDescent="0.3">
      <c r="K18" s="7">
        <f t="shared" ca="1" si="8"/>
        <v>16.666666666666668</v>
      </c>
      <c r="L18" s="7">
        <f t="shared" ca="1" si="9"/>
        <v>10</v>
      </c>
      <c r="M18" s="7">
        <f t="shared" ca="1" si="10"/>
        <v>10</v>
      </c>
      <c r="N18" s="7">
        <f t="shared" ca="1" si="11"/>
        <v>10</v>
      </c>
      <c r="O18" s="7">
        <f t="shared" ca="1" si="12"/>
        <v>10</v>
      </c>
      <c r="P18" s="7">
        <f t="shared" ca="1" si="13"/>
        <v>10</v>
      </c>
      <c r="Q18" s="7">
        <f t="shared" ca="1" si="14"/>
        <v>10</v>
      </c>
      <c r="R18" s="7">
        <f t="shared" ca="1" si="15"/>
        <v>10</v>
      </c>
      <c r="S18" s="7">
        <f t="shared" ca="1" si="16"/>
        <v>10</v>
      </c>
      <c r="T18" s="7"/>
      <c r="U18" s="11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4"/>
      <c r="AG18" s="7"/>
      <c r="AH18" s="7">
        <f t="shared" ref="AH18" ca="1" si="31">(AH17+AG18+AH19+AI18)/4</f>
        <v>10</v>
      </c>
      <c r="AI18" s="7">
        <f t="shared" ca="1" si="18"/>
        <v>10</v>
      </c>
      <c r="AJ18" s="7">
        <f t="shared" ca="1" si="19"/>
        <v>10</v>
      </c>
      <c r="AK18" s="7">
        <f t="shared" ca="1" si="20"/>
        <v>10</v>
      </c>
      <c r="AL18" s="7">
        <f t="shared" ca="1" si="21"/>
        <v>10</v>
      </c>
      <c r="AM18" s="7">
        <f t="shared" ca="1" si="22"/>
        <v>10</v>
      </c>
      <c r="AN18" s="7">
        <f t="shared" ca="1" si="23"/>
        <v>10</v>
      </c>
      <c r="AO18" s="7">
        <f t="shared" ca="1" si="24"/>
        <v>10</v>
      </c>
      <c r="AP18" s="7">
        <f t="shared" ca="1" si="25"/>
        <v>16.666666666666668</v>
      </c>
    </row>
    <row r="19" spans="11:42" x14ac:dyDescent="0.3">
      <c r="K19" s="7">
        <f t="shared" ca="1" si="8"/>
        <v>16.666666666666668</v>
      </c>
      <c r="L19" s="7">
        <f t="shared" ca="1" si="9"/>
        <v>10</v>
      </c>
      <c r="M19" s="7">
        <f t="shared" ca="1" si="10"/>
        <v>10</v>
      </c>
      <c r="N19" s="7">
        <f t="shared" ca="1" si="11"/>
        <v>10</v>
      </c>
      <c r="O19" s="7">
        <f t="shared" ca="1" si="12"/>
        <v>10</v>
      </c>
      <c r="P19" s="7">
        <f t="shared" ca="1" si="13"/>
        <v>10</v>
      </c>
      <c r="Q19" s="7">
        <f t="shared" ca="1" si="14"/>
        <v>10</v>
      </c>
      <c r="R19" s="7">
        <f t="shared" ca="1" si="15"/>
        <v>10</v>
      </c>
      <c r="S19" s="7">
        <f t="shared" ca="1" si="16"/>
        <v>10</v>
      </c>
      <c r="T19" s="7"/>
      <c r="U19" s="11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4"/>
      <c r="AG19" s="7"/>
      <c r="AH19" s="7">
        <f t="shared" ref="AH19" ca="1" si="32">(AH18+AG19+AH20+AI19)/4</f>
        <v>10</v>
      </c>
      <c r="AI19" s="7">
        <f t="shared" ca="1" si="18"/>
        <v>10</v>
      </c>
      <c r="AJ19" s="7">
        <f t="shared" ca="1" si="19"/>
        <v>10</v>
      </c>
      <c r="AK19" s="7">
        <f t="shared" ca="1" si="20"/>
        <v>10</v>
      </c>
      <c r="AL19" s="7">
        <f t="shared" ca="1" si="21"/>
        <v>10</v>
      </c>
      <c r="AM19" s="7">
        <f t="shared" ca="1" si="22"/>
        <v>10</v>
      </c>
      <c r="AN19" s="7">
        <f t="shared" ca="1" si="23"/>
        <v>10</v>
      </c>
      <c r="AO19" s="7">
        <f t="shared" ca="1" si="24"/>
        <v>10</v>
      </c>
      <c r="AP19" s="7">
        <f t="shared" ca="1" si="25"/>
        <v>16.666666666666668</v>
      </c>
    </row>
    <row r="20" spans="11:42" x14ac:dyDescent="0.3">
      <c r="K20" s="7">
        <f t="shared" ca="1" si="8"/>
        <v>16.666666666666668</v>
      </c>
      <c r="L20" s="7">
        <f t="shared" ca="1" si="9"/>
        <v>10</v>
      </c>
      <c r="M20" s="7">
        <f t="shared" ca="1" si="10"/>
        <v>10</v>
      </c>
      <c r="N20" s="7">
        <f t="shared" ca="1" si="11"/>
        <v>10</v>
      </c>
      <c r="O20" s="7">
        <f t="shared" ca="1" si="12"/>
        <v>10</v>
      </c>
      <c r="P20" s="7">
        <f t="shared" ca="1" si="13"/>
        <v>10</v>
      </c>
      <c r="Q20" s="7">
        <f t="shared" ca="1" si="14"/>
        <v>10</v>
      </c>
      <c r="R20" s="7">
        <f t="shared" ca="1" si="15"/>
        <v>10</v>
      </c>
      <c r="S20" s="7">
        <f t="shared" ca="1" si="16"/>
        <v>10</v>
      </c>
      <c r="T20" s="7"/>
      <c r="U20" s="11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4"/>
      <c r="AG20" s="7"/>
      <c r="AH20" s="7">
        <f t="shared" ref="AH20" ca="1" si="33">(AH19+AG20+AH21+AI20)/4</f>
        <v>10</v>
      </c>
      <c r="AI20" s="7">
        <f t="shared" ca="1" si="18"/>
        <v>10</v>
      </c>
      <c r="AJ20" s="7">
        <f t="shared" ca="1" si="19"/>
        <v>10</v>
      </c>
      <c r="AK20" s="7">
        <f t="shared" ca="1" si="20"/>
        <v>10</v>
      </c>
      <c r="AL20" s="7">
        <f t="shared" ca="1" si="21"/>
        <v>10</v>
      </c>
      <c r="AM20" s="7">
        <f t="shared" ca="1" si="22"/>
        <v>10</v>
      </c>
      <c r="AN20" s="7">
        <f t="shared" ca="1" si="23"/>
        <v>10</v>
      </c>
      <c r="AO20" s="7">
        <f t="shared" ca="1" si="24"/>
        <v>10</v>
      </c>
      <c r="AP20" s="7">
        <f t="shared" ca="1" si="25"/>
        <v>16.666666666666668</v>
      </c>
    </row>
    <row r="21" spans="11:42" x14ac:dyDescent="0.3">
      <c r="K21" s="7">
        <f t="shared" ca="1" si="8"/>
        <v>16.666666666666668</v>
      </c>
      <c r="L21" s="7">
        <f t="shared" ca="1" si="9"/>
        <v>10</v>
      </c>
      <c r="M21" s="7">
        <f t="shared" ca="1" si="10"/>
        <v>10</v>
      </c>
      <c r="N21" s="7">
        <f t="shared" ca="1" si="11"/>
        <v>10</v>
      </c>
      <c r="O21" s="7">
        <f t="shared" ca="1" si="12"/>
        <v>10</v>
      </c>
      <c r="P21" s="7">
        <f t="shared" ca="1" si="13"/>
        <v>10</v>
      </c>
      <c r="Q21" s="7">
        <f t="shared" ca="1" si="14"/>
        <v>10</v>
      </c>
      <c r="R21" s="7">
        <f t="shared" ca="1" si="15"/>
        <v>10</v>
      </c>
      <c r="S21" s="7">
        <f t="shared" ca="1" si="16"/>
        <v>10</v>
      </c>
      <c r="T21" s="7"/>
      <c r="U21" s="11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4"/>
      <c r="AG21" s="7"/>
      <c r="AH21" s="7">
        <f t="shared" ref="AH21" ca="1" si="34">(AH20+AG21+AH22+AI21)/4</f>
        <v>10</v>
      </c>
      <c r="AI21" s="7">
        <f t="shared" ca="1" si="18"/>
        <v>10</v>
      </c>
      <c r="AJ21" s="7">
        <f t="shared" ca="1" si="19"/>
        <v>10</v>
      </c>
      <c r="AK21" s="7">
        <f t="shared" ca="1" si="20"/>
        <v>10</v>
      </c>
      <c r="AL21" s="7">
        <f t="shared" ca="1" si="21"/>
        <v>10</v>
      </c>
      <c r="AM21" s="7">
        <f t="shared" ca="1" si="22"/>
        <v>10</v>
      </c>
      <c r="AN21" s="7">
        <f t="shared" ca="1" si="23"/>
        <v>10</v>
      </c>
      <c r="AO21" s="7">
        <f t="shared" ca="1" si="24"/>
        <v>10</v>
      </c>
      <c r="AP21" s="7">
        <f t="shared" ca="1" si="25"/>
        <v>16.666666666666668</v>
      </c>
    </row>
    <row r="22" spans="11:42" x14ac:dyDescent="0.3">
      <c r="K22" s="7">
        <f t="shared" ca="1" si="8"/>
        <v>16.666666666666668</v>
      </c>
      <c r="L22" s="7">
        <f t="shared" ca="1" si="9"/>
        <v>10</v>
      </c>
      <c r="M22" s="7">
        <f t="shared" ca="1" si="10"/>
        <v>10</v>
      </c>
      <c r="N22" s="7">
        <f t="shared" ca="1" si="11"/>
        <v>10</v>
      </c>
      <c r="O22" s="7">
        <f t="shared" ca="1" si="12"/>
        <v>10</v>
      </c>
      <c r="P22" s="7">
        <f t="shared" ca="1" si="13"/>
        <v>10</v>
      </c>
      <c r="Q22" s="7">
        <f t="shared" ca="1" si="14"/>
        <v>10</v>
      </c>
      <c r="R22" s="7">
        <f t="shared" ca="1" si="15"/>
        <v>10</v>
      </c>
      <c r="S22" s="7">
        <f t="shared" ca="1" si="16"/>
        <v>10</v>
      </c>
      <c r="T22" s="7"/>
      <c r="U22" s="11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4"/>
      <c r="AG22" s="7"/>
      <c r="AH22" s="7">
        <f t="shared" ref="AH22" ca="1" si="35">(AH21+AG22+AH23+AI22)/4</f>
        <v>10</v>
      </c>
      <c r="AI22" s="7">
        <f t="shared" ca="1" si="18"/>
        <v>10</v>
      </c>
      <c r="AJ22" s="7">
        <f t="shared" ca="1" si="19"/>
        <v>10</v>
      </c>
      <c r="AK22" s="7">
        <f t="shared" ca="1" si="20"/>
        <v>10</v>
      </c>
      <c r="AL22" s="7">
        <f t="shared" ca="1" si="21"/>
        <v>10</v>
      </c>
      <c r="AM22" s="7">
        <f t="shared" ca="1" si="22"/>
        <v>10</v>
      </c>
      <c r="AN22" s="7">
        <f t="shared" ca="1" si="23"/>
        <v>10</v>
      </c>
      <c r="AO22" s="7">
        <f t="shared" ca="1" si="24"/>
        <v>10</v>
      </c>
      <c r="AP22" s="7">
        <f t="shared" ca="1" si="25"/>
        <v>16.666666666666668</v>
      </c>
    </row>
    <row r="23" spans="11:42" x14ac:dyDescent="0.3">
      <c r="K23" s="7">
        <f t="shared" ca="1" si="8"/>
        <v>16.666666666666668</v>
      </c>
      <c r="L23" s="7">
        <f t="shared" ca="1" si="9"/>
        <v>10</v>
      </c>
      <c r="M23" s="7">
        <f t="shared" ca="1" si="10"/>
        <v>10</v>
      </c>
      <c r="N23" s="7">
        <f t="shared" ca="1" si="11"/>
        <v>10</v>
      </c>
      <c r="O23" s="7">
        <f t="shared" ca="1" si="12"/>
        <v>10</v>
      </c>
      <c r="P23" s="7">
        <f t="shared" ca="1" si="13"/>
        <v>10</v>
      </c>
      <c r="Q23" s="7">
        <f t="shared" ca="1" si="14"/>
        <v>10</v>
      </c>
      <c r="R23" s="7">
        <f t="shared" ca="1" si="15"/>
        <v>10</v>
      </c>
      <c r="S23" s="7">
        <f t="shared" ca="1" si="16"/>
        <v>10</v>
      </c>
      <c r="T23" s="7"/>
      <c r="U23" s="11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4"/>
      <c r="AG23" s="7"/>
      <c r="AH23" s="7">
        <f t="shared" ref="AH23" ca="1" si="36">(AH22+AG23+AH24+AI23)/4</f>
        <v>10</v>
      </c>
      <c r="AI23" s="7">
        <f t="shared" ca="1" si="18"/>
        <v>10</v>
      </c>
      <c r="AJ23" s="7">
        <f t="shared" ca="1" si="19"/>
        <v>10</v>
      </c>
      <c r="AK23" s="7">
        <f t="shared" ca="1" si="20"/>
        <v>10</v>
      </c>
      <c r="AL23" s="7">
        <f t="shared" ca="1" si="21"/>
        <v>10</v>
      </c>
      <c r="AM23" s="7">
        <f t="shared" ca="1" si="22"/>
        <v>10</v>
      </c>
      <c r="AN23" s="7">
        <f t="shared" ca="1" si="23"/>
        <v>10</v>
      </c>
      <c r="AO23" s="7">
        <f t="shared" ca="1" si="24"/>
        <v>10</v>
      </c>
      <c r="AP23" s="7">
        <f t="shared" ca="1" si="25"/>
        <v>16.666666666666668</v>
      </c>
    </row>
    <row r="24" spans="11:42" x14ac:dyDescent="0.3">
      <c r="K24" s="7">
        <f ca="1">(b*(K23+L24)+d*K25)/(2*b+d)</f>
        <v>9.9999444447407395</v>
      </c>
      <c r="L24" s="7">
        <f t="shared" ref="L24:S24" ca="1" si="37">(b*(L23+K24+M24)+d*L25)/(3*b+d)</f>
        <v>3.3333222222592593</v>
      </c>
      <c r="M24" s="7">
        <f t="shared" ca="1" si="37"/>
        <v>3.3333222222592593</v>
      </c>
      <c r="N24" s="7">
        <f t="shared" ca="1" si="37"/>
        <v>3.3333222222592593</v>
      </c>
      <c r="O24" s="7">
        <f t="shared" ca="1" si="37"/>
        <v>3.3333222222592593</v>
      </c>
      <c r="P24" s="7">
        <f t="shared" ca="1" si="37"/>
        <v>3.3333222222592593</v>
      </c>
      <c r="Q24" s="7">
        <f t="shared" ca="1" si="37"/>
        <v>3.3333222222592593</v>
      </c>
      <c r="R24" s="7">
        <f t="shared" ca="1" si="37"/>
        <v>3.3333222222592593</v>
      </c>
      <c r="S24" s="7">
        <f t="shared" ca="1" si="37"/>
        <v>3.3333222222592593</v>
      </c>
      <c r="T24" s="7"/>
      <c r="U24" s="11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4"/>
      <c r="AG24" s="7"/>
      <c r="AH24" s="7">
        <f t="shared" ref="AH24:AO24" ca="1" si="38">(b*(AH23+AG24+AI24)+d*AH25)/(3*b+d)</f>
        <v>3.3333222222592593</v>
      </c>
      <c r="AI24" s="7">
        <f t="shared" ca="1" si="38"/>
        <v>3.3333222222592593</v>
      </c>
      <c r="AJ24" s="7">
        <f t="shared" ca="1" si="38"/>
        <v>3.3333222222592593</v>
      </c>
      <c r="AK24" s="7">
        <f t="shared" ca="1" si="38"/>
        <v>3.3333222222592593</v>
      </c>
      <c r="AL24" s="7">
        <f t="shared" ca="1" si="38"/>
        <v>3.3333222222592593</v>
      </c>
      <c r="AM24" s="7">
        <f t="shared" ca="1" si="38"/>
        <v>3.3333222222592593</v>
      </c>
      <c r="AN24" s="7">
        <f t="shared" ca="1" si="38"/>
        <v>3.3333222222592593</v>
      </c>
      <c r="AO24" s="7">
        <f t="shared" ca="1" si="38"/>
        <v>3.3333222222592593</v>
      </c>
      <c r="AP24" s="7">
        <f ca="1">(b*(AP23+AO24)+d*AP25)/(2*b+d)</f>
        <v>9.9999944442129713</v>
      </c>
    </row>
    <row r="25" spans="11:42" x14ac:dyDescent="0.3">
      <c r="K25" s="8">
        <f ca="1">(d*(K26+L25)+b*K24)/(2*d+b)</f>
        <v>9.9999444457407165</v>
      </c>
      <c r="L25" s="8">
        <f t="shared" ref="L25:S25" ca="1" si="39">(d*(K25+M25+L26)+b*L24)/(3*d+b)</f>
        <v>3.3333222225925812</v>
      </c>
      <c r="M25" s="8">
        <f t="shared" ca="1" si="39"/>
        <v>3.3333222225925812</v>
      </c>
      <c r="N25" s="8">
        <f t="shared" ca="1" si="39"/>
        <v>3.3333222225925812</v>
      </c>
      <c r="O25" s="8">
        <f t="shared" ca="1" si="39"/>
        <v>3.3333222225925812</v>
      </c>
      <c r="P25" s="8">
        <f t="shared" ca="1" si="39"/>
        <v>3.3333222225925812</v>
      </c>
      <c r="Q25" s="8">
        <f t="shared" ca="1" si="39"/>
        <v>3.3333222225925812</v>
      </c>
      <c r="R25" s="8">
        <f t="shared" ca="1" si="39"/>
        <v>3.3333222225925812</v>
      </c>
      <c r="S25" s="8">
        <f t="shared" ca="1" si="39"/>
        <v>3.3333222225925812</v>
      </c>
      <c r="T25" s="8"/>
      <c r="U25" s="11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4"/>
      <c r="AG25" s="8"/>
      <c r="AH25" s="8">
        <f t="shared" ref="AH25:AO25" ca="1" si="40">(d*(AG25+AI25+AH26)+b*AH24)/(3*d+b)</f>
        <v>3.3333222225925812</v>
      </c>
      <c r="AI25" s="8">
        <f t="shared" ca="1" si="40"/>
        <v>3.3333222225925812</v>
      </c>
      <c r="AJ25" s="8">
        <f t="shared" ca="1" si="40"/>
        <v>3.3333222225925812</v>
      </c>
      <c r="AK25" s="8">
        <f t="shared" ca="1" si="40"/>
        <v>3.3333222225925812</v>
      </c>
      <c r="AL25" s="8">
        <f t="shared" ca="1" si="40"/>
        <v>3.3333222225925812</v>
      </c>
      <c r="AM25" s="8">
        <f t="shared" ca="1" si="40"/>
        <v>3.3333222225925812</v>
      </c>
      <c r="AN25" s="8">
        <f t="shared" ca="1" si="40"/>
        <v>3.3333222225925812</v>
      </c>
      <c r="AO25" s="8">
        <f t="shared" ca="1" si="40"/>
        <v>3.3333222225925812</v>
      </c>
      <c r="AP25" s="8">
        <f ca="1">(d*(AP26+AO25)+b*AP24)/(2*d+b)</f>
        <v>9.9999944442129802</v>
      </c>
    </row>
    <row r="26" spans="11:42" x14ac:dyDescent="0.3">
      <c r="K26" s="8">
        <f t="shared" ref="K26:K43" ca="1" si="41">(K25+L26+K27)/3</f>
        <v>16.666666666666668</v>
      </c>
      <c r="L26" s="8">
        <f t="shared" ref="L26" ca="1" si="42">(L25+K26+L27+M26)/4</f>
        <v>10</v>
      </c>
      <c r="M26" s="8">
        <f t="shared" ref="M26" ca="1" si="43">(M25+L26+M27+N26)/4</f>
        <v>10</v>
      </c>
      <c r="N26" s="8">
        <f t="shared" ref="N26" ca="1" si="44">(N25+M26+N27+O26)/4</f>
        <v>10</v>
      </c>
      <c r="O26" s="8">
        <f t="shared" ref="O26" ca="1" si="45">(O25+N26+O27+P26)/4</f>
        <v>10</v>
      </c>
      <c r="P26" s="8">
        <f t="shared" ref="P26" ca="1" si="46">(P25+O26+P27+Q26)/4</f>
        <v>10</v>
      </c>
      <c r="Q26" s="8">
        <f t="shared" ref="Q26" ca="1" si="47">(Q25+P26+Q27+R26)/4</f>
        <v>10</v>
      </c>
      <c r="R26" s="8">
        <f t="shared" ref="R26" ca="1" si="48">(R25+Q26+R27+S26)/4</f>
        <v>10</v>
      </c>
      <c r="S26" s="8">
        <f t="shared" ref="S26" ca="1" si="49">(S25+R26+S27+T26)/4</f>
        <v>10</v>
      </c>
      <c r="T26" s="8"/>
      <c r="U26" s="11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4"/>
      <c r="AG26" s="8"/>
      <c r="AH26" s="8">
        <f t="shared" ref="AH26:AH28" ca="1" si="50">(AH25+AG26+AH27+AI26)/4</f>
        <v>10</v>
      </c>
      <c r="AI26" s="8">
        <f t="shared" ref="AI26:AI28" ca="1" si="51">(AI25+AH26+AI27+AJ26)/4</f>
        <v>10</v>
      </c>
      <c r="AJ26" s="8">
        <f t="shared" ref="AJ26:AJ28" ca="1" si="52">(AJ25+AI26+AJ27+AK26)/4</f>
        <v>10</v>
      </c>
      <c r="AK26" s="8">
        <f t="shared" ref="AK26:AK28" ca="1" si="53">(AK25+AJ26+AK27+AL26)/4</f>
        <v>10</v>
      </c>
      <c r="AL26" s="8">
        <f t="shared" ref="AL26:AL28" ca="1" si="54">(AL25+AK26+AL27+AM26)/4</f>
        <v>10</v>
      </c>
      <c r="AM26" s="8">
        <f t="shared" ref="AM26:AM28" ca="1" si="55">(AM25+AL26+AM27+AN26)/4</f>
        <v>10</v>
      </c>
      <c r="AN26" s="8">
        <f t="shared" ref="AN26:AN28" ca="1" si="56">(AN25+AM26+AN27+AO26)/4</f>
        <v>10</v>
      </c>
      <c r="AO26" s="8">
        <f t="shared" ref="AO26:AO28" ca="1" si="57">(AO25+AN26+AO27+AP26)/4</f>
        <v>10</v>
      </c>
      <c r="AP26" s="8">
        <f t="shared" ref="AP26:AP43" ca="1" si="58">(AP25+AO26+AP27)/3</f>
        <v>16.666666666666668</v>
      </c>
    </row>
    <row r="27" spans="11:42" x14ac:dyDescent="0.3">
      <c r="K27" s="8">
        <f t="shared" ca="1" si="41"/>
        <v>16.666666666666668</v>
      </c>
      <c r="L27" s="8">
        <f t="shared" ref="L27:L43" ca="1" si="59">(L26+K27+L28+M27)/4</f>
        <v>10</v>
      </c>
      <c r="M27" s="8">
        <f t="shared" ref="M27:M43" ca="1" si="60">(M26+L27+M28+N27)/4</f>
        <v>10</v>
      </c>
      <c r="N27" s="8">
        <f t="shared" ref="N27:N43" ca="1" si="61">(N26+M27+N28+O27)/4</f>
        <v>10</v>
      </c>
      <c r="O27" s="8">
        <f t="shared" ref="O27:O43" ca="1" si="62">(O26+N27+O28+P27)/4</f>
        <v>10</v>
      </c>
      <c r="P27" s="8">
        <f t="shared" ref="P27:P43" ca="1" si="63">(P26+O27+P28+Q27)/4</f>
        <v>10</v>
      </c>
      <c r="Q27" s="8">
        <f t="shared" ref="Q27:Q43" ca="1" si="64">(Q26+P27+Q28+R27)/4</f>
        <v>10</v>
      </c>
      <c r="R27" s="8">
        <f t="shared" ref="R27:R43" ca="1" si="65">(R26+Q27+R28+S27)/4</f>
        <v>10</v>
      </c>
      <c r="S27" s="8">
        <f t="shared" ref="S27:S43" ca="1" si="66">(S26+R27+S28+T27)/4</f>
        <v>10</v>
      </c>
      <c r="T27" s="8"/>
      <c r="U27" s="11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4"/>
      <c r="AG27" s="8"/>
      <c r="AH27" s="8">
        <f t="shared" ca="1" si="50"/>
        <v>10</v>
      </c>
      <c r="AI27" s="8">
        <f t="shared" ca="1" si="51"/>
        <v>10</v>
      </c>
      <c r="AJ27" s="8">
        <f t="shared" ca="1" si="52"/>
        <v>10</v>
      </c>
      <c r="AK27" s="8">
        <f t="shared" ca="1" si="53"/>
        <v>10</v>
      </c>
      <c r="AL27" s="8">
        <f t="shared" ca="1" si="54"/>
        <v>10</v>
      </c>
      <c r="AM27" s="8">
        <f t="shared" ca="1" si="55"/>
        <v>10</v>
      </c>
      <c r="AN27" s="8">
        <f t="shared" ca="1" si="56"/>
        <v>10</v>
      </c>
      <c r="AO27" s="8">
        <f t="shared" ca="1" si="57"/>
        <v>10</v>
      </c>
      <c r="AP27" s="8">
        <f t="shared" ca="1" si="58"/>
        <v>16.666666666666668</v>
      </c>
    </row>
    <row r="28" spans="11:42" x14ac:dyDescent="0.3">
      <c r="K28" s="8">
        <f t="shared" ca="1" si="41"/>
        <v>16.666666666666668</v>
      </c>
      <c r="L28" s="8">
        <f t="shared" ca="1" si="59"/>
        <v>10</v>
      </c>
      <c r="M28" s="8">
        <f t="shared" ca="1" si="60"/>
        <v>10</v>
      </c>
      <c r="N28" s="8">
        <f t="shared" ca="1" si="61"/>
        <v>10</v>
      </c>
      <c r="O28" s="8">
        <f t="shared" ca="1" si="62"/>
        <v>10</v>
      </c>
      <c r="P28" s="8">
        <f t="shared" ca="1" si="63"/>
        <v>10</v>
      </c>
      <c r="Q28" s="8">
        <f t="shared" ca="1" si="64"/>
        <v>10</v>
      </c>
      <c r="R28" s="8">
        <f t="shared" ca="1" si="65"/>
        <v>10</v>
      </c>
      <c r="S28" s="8">
        <f t="shared" ca="1" si="66"/>
        <v>10</v>
      </c>
      <c r="T28" s="8"/>
      <c r="U28" s="12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2"/>
      <c r="AG28" s="8"/>
      <c r="AH28" s="8">
        <f t="shared" ca="1" si="50"/>
        <v>10</v>
      </c>
      <c r="AI28" s="8">
        <f t="shared" ca="1" si="51"/>
        <v>10</v>
      </c>
      <c r="AJ28" s="8">
        <f t="shared" ca="1" si="52"/>
        <v>10</v>
      </c>
      <c r="AK28" s="8">
        <f t="shared" ca="1" si="53"/>
        <v>10</v>
      </c>
      <c r="AL28" s="8">
        <f t="shared" ca="1" si="54"/>
        <v>10</v>
      </c>
      <c r="AM28" s="8">
        <f t="shared" ca="1" si="55"/>
        <v>10</v>
      </c>
      <c r="AN28" s="8">
        <f t="shared" ca="1" si="56"/>
        <v>10</v>
      </c>
      <c r="AO28" s="8">
        <f t="shared" ca="1" si="57"/>
        <v>10</v>
      </c>
      <c r="AP28" s="8">
        <f t="shared" ca="1" si="58"/>
        <v>16.666666666666668</v>
      </c>
    </row>
    <row r="29" spans="11:42" x14ac:dyDescent="0.3">
      <c r="K29" s="8">
        <f t="shared" ca="1" si="41"/>
        <v>16.666666666666668</v>
      </c>
      <c r="L29" s="8">
        <f t="shared" ca="1" si="59"/>
        <v>10</v>
      </c>
      <c r="M29" s="8">
        <f t="shared" ca="1" si="60"/>
        <v>10</v>
      </c>
      <c r="N29" s="8">
        <f t="shared" ca="1" si="61"/>
        <v>10</v>
      </c>
      <c r="O29" s="8">
        <f t="shared" ca="1" si="62"/>
        <v>10</v>
      </c>
      <c r="P29" s="8">
        <f t="shared" ca="1" si="63"/>
        <v>10</v>
      </c>
      <c r="Q29" s="8">
        <f t="shared" ca="1" si="64"/>
        <v>10</v>
      </c>
      <c r="R29" s="8">
        <f t="shared" ca="1" si="65"/>
        <v>10</v>
      </c>
      <c r="S29" s="8">
        <f t="shared" ca="1" si="66"/>
        <v>10</v>
      </c>
      <c r="T29" s="8">
        <f t="shared" ref="T29:T43" ca="1" si="67">(T28+S29+T30+U29)/4</f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>
        <f t="shared" ref="AG29:AG43" ca="1" si="68">(AG28+AF29+AG30+AH29)/4</f>
        <v>10</v>
      </c>
      <c r="AH29" s="8">
        <f t="shared" ref="AH29:AH43" ca="1" si="69">(AH28+AG29+AH30+AI29)/4</f>
        <v>10</v>
      </c>
      <c r="AI29" s="8">
        <f t="shared" ref="AI29:AI43" ca="1" si="70">(AI28+AH29+AI30+AJ29)/4</f>
        <v>10</v>
      </c>
      <c r="AJ29" s="8">
        <f t="shared" ref="AJ29:AJ43" ca="1" si="71">(AJ28+AI29+AJ30+AK29)/4</f>
        <v>10</v>
      </c>
      <c r="AK29" s="8">
        <f t="shared" ref="AK29:AK43" ca="1" si="72">(AK28+AJ29+AK30+AL29)/4</f>
        <v>10</v>
      </c>
      <c r="AL29" s="8">
        <f t="shared" ref="AL29:AL43" ca="1" si="73">(AL28+AK29+AL30+AM29)/4</f>
        <v>10</v>
      </c>
      <c r="AM29" s="8">
        <f t="shared" ref="AM29:AM43" ca="1" si="74">(AM28+AL29+AM30+AN29)/4</f>
        <v>10</v>
      </c>
      <c r="AN29" s="8">
        <f t="shared" ref="AN29:AN43" ca="1" si="75">(AN28+AM29+AN30+AO29)/4</f>
        <v>10</v>
      </c>
      <c r="AO29" s="8">
        <f t="shared" ref="AO29:AO43" ca="1" si="76">(AO28+AN29+AO30+AP29)/4</f>
        <v>10</v>
      </c>
      <c r="AP29" s="8">
        <f t="shared" ca="1" si="58"/>
        <v>16.666666666666668</v>
      </c>
    </row>
    <row r="30" spans="11:42" x14ac:dyDescent="0.3">
      <c r="K30" s="8">
        <f t="shared" ca="1" si="41"/>
        <v>16.666666666666668</v>
      </c>
      <c r="L30" s="8">
        <f t="shared" ca="1" si="59"/>
        <v>10</v>
      </c>
      <c r="M30" s="8">
        <f t="shared" ca="1" si="60"/>
        <v>10</v>
      </c>
      <c r="N30" s="8">
        <f t="shared" ca="1" si="61"/>
        <v>10</v>
      </c>
      <c r="O30" s="8">
        <f t="shared" ca="1" si="62"/>
        <v>10</v>
      </c>
      <c r="P30" s="8">
        <f t="shared" ca="1" si="63"/>
        <v>10</v>
      </c>
      <c r="Q30" s="8">
        <f t="shared" ca="1" si="64"/>
        <v>10</v>
      </c>
      <c r="R30" s="8">
        <f t="shared" ca="1" si="65"/>
        <v>10</v>
      </c>
      <c r="S30" s="8">
        <f t="shared" ca="1" si="66"/>
        <v>10</v>
      </c>
      <c r="T30" s="8">
        <f t="shared" ca="1" si="67"/>
        <v>10</v>
      </c>
      <c r="U30" s="8">
        <f t="shared" ref="U30:U43" ca="1" si="77">(U29+T30+U31+V30)/4</f>
        <v>10</v>
      </c>
      <c r="V30" s="8">
        <f t="shared" ref="V30:V43" ca="1" si="78">(V29+U30+V31+W30)/4</f>
        <v>10</v>
      </c>
      <c r="W30" s="8">
        <f t="shared" ref="W30:W43" ca="1" si="79">(W29+V30+W31+X30)/4</f>
        <v>10</v>
      </c>
      <c r="X30" s="8">
        <f t="shared" ref="X30:X43" ca="1" si="80">(X29+W30+X31+Y30)/4</f>
        <v>10</v>
      </c>
      <c r="Y30" s="8">
        <f t="shared" ref="Y30:Y43" ca="1" si="81">(Y29+X30+Y31+Z30)/4</f>
        <v>10</v>
      </c>
      <c r="Z30" s="8">
        <f t="shared" ref="Z30:Z43" ca="1" si="82">(Z29+Y30+Z31+AA30)/4</f>
        <v>10</v>
      </c>
      <c r="AA30" s="8">
        <f t="shared" ref="AA30:AA43" ca="1" si="83">(AA29+Z30+AA31+AB30)/4</f>
        <v>10</v>
      </c>
      <c r="AB30" s="8">
        <f t="shared" ref="AB30:AB43" ca="1" si="84">(AB29+AA30+AB31+AC30)/4</f>
        <v>10</v>
      </c>
      <c r="AC30" s="8">
        <f t="shared" ref="AC30:AC43" ca="1" si="85">(AC29+AB30+AC31+AD30)/4</f>
        <v>10</v>
      </c>
      <c r="AD30" s="8">
        <f t="shared" ref="AD30:AD43" ca="1" si="86">(AD29+AC30+AD31+AE30)/4</f>
        <v>10</v>
      </c>
      <c r="AE30" s="8">
        <f t="shared" ref="AE30:AE43" ca="1" si="87">(AE29+AD30+AE31+AF30)/4</f>
        <v>10</v>
      </c>
      <c r="AF30" s="8">
        <f t="shared" ref="AF30:AF43" ca="1" si="88">(AF29+AE30+AF31+AG30)/4</f>
        <v>10</v>
      </c>
      <c r="AG30" s="8">
        <f t="shared" ca="1" si="68"/>
        <v>10</v>
      </c>
      <c r="AH30" s="8">
        <f t="shared" ca="1" si="69"/>
        <v>10</v>
      </c>
      <c r="AI30" s="8">
        <f t="shared" ca="1" si="70"/>
        <v>10</v>
      </c>
      <c r="AJ30" s="8">
        <f t="shared" ca="1" si="71"/>
        <v>10</v>
      </c>
      <c r="AK30" s="8">
        <f t="shared" ca="1" si="72"/>
        <v>10</v>
      </c>
      <c r="AL30" s="8">
        <f t="shared" ca="1" si="73"/>
        <v>10</v>
      </c>
      <c r="AM30" s="8">
        <f t="shared" ca="1" si="74"/>
        <v>10</v>
      </c>
      <c r="AN30" s="8">
        <f t="shared" ca="1" si="75"/>
        <v>10</v>
      </c>
      <c r="AO30" s="8">
        <f t="shared" ca="1" si="76"/>
        <v>10</v>
      </c>
      <c r="AP30" s="8">
        <f t="shared" ca="1" si="58"/>
        <v>16.666666666666668</v>
      </c>
    </row>
    <row r="31" spans="11:42" x14ac:dyDescent="0.3">
      <c r="K31" s="8">
        <f t="shared" ca="1" si="41"/>
        <v>16.666666666666668</v>
      </c>
      <c r="L31" s="8">
        <f t="shared" ca="1" si="59"/>
        <v>10</v>
      </c>
      <c r="M31" s="8">
        <f t="shared" ca="1" si="60"/>
        <v>10</v>
      </c>
      <c r="N31" s="8">
        <f t="shared" ca="1" si="61"/>
        <v>10</v>
      </c>
      <c r="O31" s="8">
        <f t="shared" ca="1" si="62"/>
        <v>10</v>
      </c>
      <c r="P31" s="8">
        <f t="shared" ca="1" si="63"/>
        <v>10</v>
      </c>
      <c r="Q31" s="8">
        <f t="shared" ca="1" si="64"/>
        <v>10</v>
      </c>
      <c r="R31" s="8">
        <f t="shared" ca="1" si="65"/>
        <v>10</v>
      </c>
      <c r="S31" s="8">
        <f t="shared" ca="1" si="66"/>
        <v>10</v>
      </c>
      <c r="T31" s="8">
        <f t="shared" ca="1" si="67"/>
        <v>10</v>
      </c>
      <c r="U31" s="8">
        <f t="shared" ca="1" si="77"/>
        <v>10</v>
      </c>
      <c r="V31" s="8">
        <f t="shared" ca="1" si="78"/>
        <v>10</v>
      </c>
      <c r="W31" s="8">
        <f t="shared" ca="1" si="79"/>
        <v>10</v>
      </c>
      <c r="X31" s="8">
        <f t="shared" ca="1" si="80"/>
        <v>10</v>
      </c>
      <c r="Y31" s="8">
        <f t="shared" ca="1" si="81"/>
        <v>10</v>
      </c>
      <c r="Z31" s="8">
        <f t="shared" ca="1" si="82"/>
        <v>10</v>
      </c>
      <c r="AA31" s="8">
        <f t="shared" ca="1" si="83"/>
        <v>10</v>
      </c>
      <c r="AB31" s="8">
        <f t="shared" ca="1" si="84"/>
        <v>10</v>
      </c>
      <c r="AC31" s="8">
        <f t="shared" ca="1" si="85"/>
        <v>10</v>
      </c>
      <c r="AD31" s="8">
        <f t="shared" ca="1" si="86"/>
        <v>10</v>
      </c>
      <c r="AE31" s="8">
        <f t="shared" ca="1" si="87"/>
        <v>10</v>
      </c>
      <c r="AF31" s="8">
        <f t="shared" ca="1" si="88"/>
        <v>10</v>
      </c>
      <c r="AG31" s="8">
        <f t="shared" ca="1" si="68"/>
        <v>10</v>
      </c>
      <c r="AH31" s="8">
        <f t="shared" ca="1" si="69"/>
        <v>10</v>
      </c>
      <c r="AI31" s="8">
        <f t="shared" ca="1" si="70"/>
        <v>10</v>
      </c>
      <c r="AJ31" s="8">
        <f t="shared" ca="1" si="71"/>
        <v>10</v>
      </c>
      <c r="AK31" s="8">
        <f t="shared" ca="1" si="72"/>
        <v>10</v>
      </c>
      <c r="AL31" s="8">
        <f t="shared" ca="1" si="73"/>
        <v>10</v>
      </c>
      <c r="AM31" s="8">
        <f t="shared" ca="1" si="74"/>
        <v>10</v>
      </c>
      <c r="AN31" s="8">
        <f t="shared" ca="1" si="75"/>
        <v>10</v>
      </c>
      <c r="AO31" s="8">
        <f t="shared" ca="1" si="76"/>
        <v>10</v>
      </c>
      <c r="AP31" s="8">
        <f t="shared" ca="1" si="58"/>
        <v>16.666666666666668</v>
      </c>
    </row>
    <row r="32" spans="11:42" x14ac:dyDescent="0.3">
      <c r="K32" s="8">
        <f t="shared" ca="1" si="41"/>
        <v>16.666666666666668</v>
      </c>
      <c r="L32" s="8">
        <f t="shared" ca="1" si="59"/>
        <v>10</v>
      </c>
      <c r="M32" s="8">
        <f t="shared" ca="1" si="60"/>
        <v>10</v>
      </c>
      <c r="N32" s="8">
        <f t="shared" ca="1" si="61"/>
        <v>10</v>
      </c>
      <c r="O32" s="8">
        <f t="shared" ca="1" si="62"/>
        <v>10</v>
      </c>
      <c r="P32" s="8">
        <f t="shared" ca="1" si="63"/>
        <v>10</v>
      </c>
      <c r="Q32" s="8">
        <f t="shared" ca="1" si="64"/>
        <v>10</v>
      </c>
      <c r="R32" s="8">
        <f t="shared" ca="1" si="65"/>
        <v>10</v>
      </c>
      <c r="S32" s="8">
        <f t="shared" ca="1" si="66"/>
        <v>10</v>
      </c>
      <c r="T32" s="8">
        <f t="shared" ca="1" si="67"/>
        <v>10</v>
      </c>
      <c r="U32" s="8">
        <f t="shared" ca="1" si="77"/>
        <v>10</v>
      </c>
      <c r="V32" s="8">
        <f t="shared" ca="1" si="78"/>
        <v>10</v>
      </c>
      <c r="W32" s="8">
        <f t="shared" ca="1" si="79"/>
        <v>10</v>
      </c>
      <c r="X32" s="8">
        <f t="shared" ca="1" si="80"/>
        <v>10</v>
      </c>
      <c r="Y32" s="8">
        <f t="shared" ca="1" si="81"/>
        <v>10</v>
      </c>
      <c r="Z32" s="8">
        <f t="shared" ca="1" si="82"/>
        <v>10</v>
      </c>
      <c r="AA32" s="8">
        <f t="shared" ca="1" si="83"/>
        <v>10</v>
      </c>
      <c r="AB32" s="8">
        <f t="shared" ca="1" si="84"/>
        <v>10</v>
      </c>
      <c r="AC32" s="8">
        <f t="shared" ca="1" si="85"/>
        <v>10</v>
      </c>
      <c r="AD32" s="8">
        <f t="shared" ca="1" si="86"/>
        <v>10</v>
      </c>
      <c r="AE32" s="8">
        <f t="shared" ca="1" si="87"/>
        <v>10</v>
      </c>
      <c r="AF32" s="8">
        <f t="shared" ca="1" si="88"/>
        <v>10</v>
      </c>
      <c r="AG32" s="8">
        <f t="shared" ca="1" si="68"/>
        <v>10</v>
      </c>
      <c r="AH32" s="8">
        <f t="shared" ca="1" si="69"/>
        <v>10</v>
      </c>
      <c r="AI32" s="8">
        <f t="shared" ca="1" si="70"/>
        <v>10</v>
      </c>
      <c r="AJ32" s="8">
        <f t="shared" ca="1" si="71"/>
        <v>10</v>
      </c>
      <c r="AK32" s="8">
        <f t="shared" ca="1" si="72"/>
        <v>10</v>
      </c>
      <c r="AL32" s="8">
        <f t="shared" ca="1" si="73"/>
        <v>10</v>
      </c>
      <c r="AM32" s="8">
        <f t="shared" ca="1" si="74"/>
        <v>10</v>
      </c>
      <c r="AN32" s="8">
        <f t="shared" ca="1" si="75"/>
        <v>10</v>
      </c>
      <c r="AO32" s="8">
        <f t="shared" ca="1" si="76"/>
        <v>10</v>
      </c>
      <c r="AP32" s="8">
        <f t="shared" ca="1" si="58"/>
        <v>16.666666666666668</v>
      </c>
    </row>
    <row r="33" spans="11:42" x14ac:dyDescent="0.3">
      <c r="K33" s="8">
        <f t="shared" ca="1" si="41"/>
        <v>16.666666666666668</v>
      </c>
      <c r="L33" s="8">
        <f t="shared" ca="1" si="59"/>
        <v>10</v>
      </c>
      <c r="M33" s="8">
        <f t="shared" ca="1" si="60"/>
        <v>10</v>
      </c>
      <c r="N33" s="8">
        <f t="shared" ca="1" si="61"/>
        <v>10</v>
      </c>
      <c r="O33" s="8">
        <f t="shared" ca="1" si="62"/>
        <v>10</v>
      </c>
      <c r="P33" s="8">
        <f t="shared" ca="1" si="63"/>
        <v>10</v>
      </c>
      <c r="Q33" s="8">
        <f t="shared" ca="1" si="64"/>
        <v>10</v>
      </c>
      <c r="R33" s="8">
        <f t="shared" ca="1" si="65"/>
        <v>10</v>
      </c>
      <c r="S33" s="8">
        <f t="shared" ca="1" si="66"/>
        <v>10</v>
      </c>
      <c r="T33" s="8">
        <f t="shared" ca="1" si="67"/>
        <v>10</v>
      </c>
      <c r="U33" s="8">
        <f t="shared" ca="1" si="77"/>
        <v>10</v>
      </c>
      <c r="V33" s="8">
        <f t="shared" ca="1" si="78"/>
        <v>10</v>
      </c>
      <c r="W33" s="8">
        <f t="shared" ca="1" si="79"/>
        <v>10</v>
      </c>
      <c r="X33" s="8">
        <f t="shared" ca="1" si="80"/>
        <v>10</v>
      </c>
      <c r="Y33" s="8">
        <f t="shared" ca="1" si="81"/>
        <v>10</v>
      </c>
      <c r="Z33" s="8">
        <f t="shared" ca="1" si="82"/>
        <v>10</v>
      </c>
      <c r="AA33" s="8">
        <f t="shared" ca="1" si="83"/>
        <v>10</v>
      </c>
      <c r="AB33" s="8">
        <f t="shared" ca="1" si="84"/>
        <v>10</v>
      </c>
      <c r="AC33" s="8">
        <f t="shared" ca="1" si="85"/>
        <v>10</v>
      </c>
      <c r="AD33" s="8">
        <f t="shared" ca="1" si="86"/>
        <v>10</v>
      </c>
      <c r="AE33" s="8">
        <f t="shared" ca="1" si="87"/>
        <v>10</v>
      </c>
      <c r="AF33" s="8">
        <f t="shared" ca="1" si="88"/>
        <v>10</v>
      </c>
      <c r="AG33" s="8">
        <f t="shared" ca="1" si="68"/>
        <v>10</v>
      </c>
      <c r="AH33" s="8">
        <f t="shared" ca="1" si="69"/>
        <v>10</v>
      </c>
      <c r="AI33" s="8">
        <f t="shared" ca="1" si="70"/>
        <v>10</v>
      </c>
      <c r="AJ33" s="8">
        <f t="shared" ca="1" si="71"/>
        <v>10</v>
      </c>
      <c r="AK33" s="8">
        <f t="shared" ca="1" si="72"/>
        <v>10</v>
      </c>
      <c r="AL33" s="8">
        <f t="shared" ca="1" si="73"/>
        <v>10</v>
      </c>
      <c r="AM33" s="8">
        <f t="shared" ca="1" si="74"/>
        <v>10</v>
      </c>
      <c r="AN33" s="8">
        <f t="shared" ca="1" si="75"/>
        <v>10</v>
      </c>
      <c r="AO33" s="8">
        <f t="shared" ca="1" si="76"/>
        <v>10</v>
      </c>
      <c r="AP33" s="8">
        <f t="shared" ca="1" si="58"/>
        <v>16.666666666666668</v>
      </c>
    </row>
    <row r="34" spans="11:42" x14ac:dyDescent="0.3">
      <c r="K34" s="8">
        <f t="shared" ca="1" si="41"/>
        <v>16.666666666666668</v>
      </c>
      <c r="L34" s="8">
        <f t="shared" ca="1" si="59"/>
        <v>10</v>
      </c>
      <c r="M34" s="8">
        <f t="shared" ca="1" si="60"/>
        <v>10</v>
      </c>
      <c r="N34" s="8">
        <f t="shared" ca="1" si="61"/>
        <v>10</v>
      </c>
      <c r="O34" s="8">
        <f t="shared" ca="1" si="62"/>
        <v>10</v>
      </c>
      <c r="P34" s="8">
        <f t="shared" ca="1" si="63"/>
        <v>10</v>
      </c>
      <c r="Q34" s="8">
        <f t="shared" ca="1" si="64"/>
        <v>10</v>
      </c>
      <c r="R34" s="8">
        <f t="shared" ca="1" si="65"/>
        <v>10</v>
      </c>
      <c r="S34" s="8">
        <f t="shared" ca="1" si="66"/>
        <v>10</v>
      </c>
      <c r="T34" s="8">
        <f t="shared" ca="1" si="67"/>
        <v>10</v>
      </c>
      <c r="U34" s="8">
        <f t="shared" ca="1" si="77"/>
        <v>10</v>
      </c>
      <c r="V34" s="8">
        <f t="shared" ca="1" si="78"/>
        <v>10</v>
      </c>
      <c r="W34" s="8">
        <f t="shared" ca="1" si="79"/>
        <v>10</v>
      </c>
      <c r="X34" s="8">
        <f t="shared" ca="1" si="80"/>
        <v>10</v>
      </c>
      <c r="Y34" s="8">
        <f t="shared" ca="1" si="81"/>
        <v>10</v>
      </c>
      <c r="Z34" s="8">
        <f t="shared" ca="1" si="82"/>
        <v>10</v>
      </c>
      <c r="AA34" s="8">
        <f t="shared" ca="1" si="83"/>
        <v>10</v>
      </c>
      <c r="AB34" s="8">
        <f t="shared" ca="1" si="84"/>
        <v>10</v>
      </c>
      <c r="AC34" s="8">
        <f t="shared" ca="1" si="85"/>
        <v>10</v>
      </c>
      <c r="AD34" s="8">
        <f t="shared" ca="1" si="86"/>
        <v>10</v>
      </c>
      <c r="AE34" s="8">
        <f t="shared" ca="1" si="87"/>
        <v>10</v>
      </c>
      <c r="AF34" s="8">
        <f t="shared" ca="1" si="88"/>
        <v>10</v>
      </c>
      <c r="AG34" s="8">
        <f t="shared" ca="1" si="68"/>
        <v>10</v>
      </c>
      <c r="AH34" s="8">
        <f t="shared" ca="1" si="69"/>
        <v>10</v>
      </c>
      <c r="AI34" s="8">
        <f t="shared" ca="1" si="70"/>
        <v>10</v>
      </c>
      <c r="AJ34" s="8">
        <f t="shared" ca="1" si="71"/>
        <v>10</v>
      </c>
      <c r="AK34" s="8">
        <f t="shared" ca="1" si="72"/>
        <v>10</v>
      </c>
      <c r="AL34" s="8">
        <f t="shared" ca="1" si="73"/>
        <v>10</v>
      </c>
      <c r="AM34" s="8">
        <f t="shared" ca="1" si="74"/>
        <v>10</v>
      </c>
      <c r="AN34" s="8">
        <f t="shared" ca="1" si="75"/>
        <v>10</v>
      </c>
      <c r="AO34" s="8">
        <f t="shared" ca="1" si="76"/>
        <v>10</v>
      </c>
      <c r="AP34" s="8">
        <f t="shared" ca="1" si="58"/>
        <v>16.666666666666668</v>
      </c>
    </row>
    <row r="35" spans="11:42" x14ac:dyDescent="0.3">
      <c r="K35" s="8">
        <f t="shared" ca="1" si="41"/>
        <v>16.666666666666668</v>
      </c>
      <c r="L35" s="8">
        <f t="shared" ca="1" si="59"/>
        <v>10</v>
      </c>
      <c r="M35" s="8">
        <f t="shared" ca="1" si="60"/>
        <v>10</v>
      </c>
      <c r="N35" s="8">
        <f t="shared" ca="1" si="61"/>
        <v>10</v>
      </c>
      <c r="O35" s="8">
        <f t="shared" ca="1" si="62"/>
        <v>10</v>
      </c>
      <c r="P35" s="8">
        <f t="shared" ca="1" si="63"/>
        <v>10</v>
      </c>
      <c r="Q35" s="8">
        <f t="shared" ca="1" si="64"/>
        <v>10</v>
      </c>
      <c r="R35" s="8">
        <f t="shared" ca="1" si="65"/>
        <v>10</v>
      </c>
      <c r="S35" s="8">
        <f t="shared" ca="1" si="66"/>
        <v>10</v>
      </c>
      <c r="T35" s="8">
        <f t="shared" ca="1" si="67"/>
        <v>10</v>
      </c>
      <c r="U35" s="8">
        <f t="shared" ca="1" si="77"/>
        <v>10</v>
      </c>
      <c r="V35" s="8">
        <f t="shared" ca="1" si="78"/>
        <v>10</v>
      </c>
      <c r="W35" s="8">
        <f t="shared" ca="1" si="79"/>
        <v>10</v>
      </c>
      <c r="X35" s="8">
        <f t="shared" ca="1" si="80"/>
        <v>10</v>
      </c>
      <c r="Y35" s="8">
        <f t="shared" ca="1" si="81"/>
        <v>10</v>
      </c>
      <c r="Z35" s="8">
        <f t="shared" ca="1" si="82"/>
        <v>10</v>
      </c>
      <c r="AA35" s="8">
        <f t="shared" ca="1" si="83"/>
        <v>10</v>
      </c>
      <c r="AB35" s="8">
        <f t="shared" ca="1" si="84"/>
        <v>10</v>
      </c>
      <c r="AC35" s="8">
        <f t="shared" ca="1" si="85"/>
        <v>10</v>
      </c>
      <c r="AD35" s="8">
        <f t="shared" ca="1" si="86"/>
        <v>10</v>
      </c>
      <c r="AE35" s="8">
        <f t="shared" ca="1" si="87"/>
        <v>10</v>
      </c>
      <c r="AF35" s="8">
        <f t="shared" ca="1" si="88"/>
        <v>10</v>
      </c>
      <c r="AG35" s="8">
        <f t="shared" ca="1" si="68"/>
        <v>10</v>
      </c>
      <c r="AH35" s="8">
        <f t="shared" ca="1" si="69"/>
        <v>10</v>
      </c>
      <c r="AI35" s="8">
        <f t="shared" ca="1" si="70"/>
        <v>10</v>
      </c>
      <c r="AJ35" s="8">
        <f t="shared" ca="1" si="71"/>
        <v>10</v>
      </c>
      <c r="AK35" s="8">
        <f t="shared" ca="1" si="72"/>
        <v>10</v>
      </c>
      <c r="AL35" s="8">
        <f t="shared" ca="1" si="73"/>
        <v>10</v>
      </c>
      <c r="AM35" s="8">
        <f t="shared" ca="1" si="74"/>
        <v>10</v>
      </c>
      <c r="AN35" s="8">
        <f t="shared" ca="1" si="75"/>
        <v>10</v>
      </c>
      <c r="AO35" s="8">
        <f t="shared" ca="1" si="76"/>
        <v>10</v>
      </c>
      <c r="AP35" s="8">
        <f t="shared" ca="1" si="58"/>
        <v>16.666666666666668</v>
      </c>
    </row>
    <row r="36" spans="11:42" x14ac:dyDescent="0.3">
      <c r="K36" s="8">
        <f t="shared" ca="1" si="41"/>
        <v>16.666666666666668</v>
      </c>
      <c r="L36" s="8">
        <f t="shared" ca="1" si="59"/>
        <v>10</v>
      </c>
      <c r="M36" s="8">
        <f t="shared" ca="1" si="60"/>
        <v>10</v>
      </c>
      <c r="N36" s="8">
        <f t="shared" ca="1" si="61"/>
        <v>10</v>
      </c>
      <c r="O36" s="8">
        <f t="shared" ca="1" si="62"/>
        <v>10</v>
      </c>
      <c r="P36" s="8">
        <f t="shared" ca="1" si="63"/>
        <v>10</v>
      </c>
      <c r="Q36" s="8">
        <f t="shared" ca="1" si="64"/>
        <v>10</v>
      </c>
      <c r="R36" s="8">
        <f t="shared" ca="1" si="65"/>
        <v>10</v>
      </c>
      <c r="S36" s="8">
        <f t="shared" ca="1" si="66"/>
        <v>10</v>
      </c>
      <c r="T36" s="8">
        <f t="shared" ca="1" si="67"/>
        <v>10</v>
      </c>
      <c r="U36" s="8">
        <f t="shared" ca="1" si="77"/>
        <v>10</v>
      </c>
      <c r="V36" s="8">
        <f t="shared" ca="1" si="78"/>
        <v>10</v>
      </c>
      <c r="W36" s="8">
        <f t="shared" ca="1" si="79"/>
        <v>10</v>
      </c>
      <c r="X36" s="8">
        <f t="shared" ca="1" si="80"/>
        <v>10</v>
      </c>
      <c r="Y36" s="8">
        <f t="shared" ca="1" si="81"/>
        <v>10</v>
      </c>
      <c r="Z36" s="8">
        <f t="shared" ca="1" si="82"/>
        <v>10</v>
      </c>
      <c r="AA36" s="8">
        <f t="shared" ca="1" si="83"/>
        <v>10</v>
      </c>
      <c r="AB36" s="8">
        <f t="shared" ca="1" si="84"/>
        <v>10</v>
      </c>
      <c r="AC36" s="8">
        <f t="shared" ca="1" si="85"/>
        <v>10</v>
      </c>
      <c r="AD36" s="8">
        <f t="shared" ca="1" si="86"/>
        <v>10</v>
      </c>
      <c r="AE36" s="8">
        <f t="shared" ca="1" si="87"/>
        <v>10</v>
      </c>
      <c r="AF36" s="8">
        <f t="shared" ca="1" si="88"/>
        <v>10</v>
      </c>
      <c r="AG36" s="8">
        <f t="shared" ca="1" si="68"/>
        <v>10</v>
      </c>
      <c r="AH36" s="8">
        <f t="shared" ca="1" si="69"/>
        <v>10</v>
      </c>
      <c r="AI36" s="8">
        <f t="shared" ca="1" si="70"/>
        <v>10</v>
      </c>
      <c r="AJ36" s="8">
        <f t="shared" ca="1" si="71"/>
        <v>10</v>
      </c>
      <c r="AK36" s="8">
        <f t="shared" ca="1" si="72"/>
        <v>10</v>
      </c>
      <c r="AL36" s="8">
        <f t="shared" ca="1" si="73"/>
        <v>10</v>
      </c>
      <c r="AM36" s="8">
        <f t="shared" ca="1" si="74"/>
        <v>10</v>
      </c>
      <c r="AN36" s="8">
        <f t="shared" ca="1" si="75"/>
        <v>10</v>
      </c>
      <c r="AO36" s="8">
        <f t="shared" ca="1" si="76"/>
        <v>10</v>
      </c>
      <c r="AP36" s="8">
        <f t="shared" ca="1" si="58"/>
        <v>16.666666666666668</v>
      </c>
    </row>
    <row r="37" spans="11:42" x14ac:dyDescent="0.3">
      <c r="K37" s="8">
        <f t="shared" ca="1" si="41"/>
        <v>16.666666666666668</v>
      </c>
      <c r="L37" s="8">
        <f t="shared" ca="1" si="59"/>
        <v>10</v>
      </c>
      <c r="M37" s="8">
        <f t="shared" ca="1" si="60"/>
        <v>10</v>
      </c>
      <c r="N37" s="8">
        <f t="shared" ca="1" si="61"/>
        <v>10</v>
      </c>
      <c r="O37" s="8">
        <f t="shared" ca="1" si="62"/>
        <v>10</v>
      </c>
      <c r="P37" s="8">
        <f t="shared" ca="1" si="63"/>
        <v>10</v>
      </c>
      <c r="Q37" s="8">
        <f t="shared" ca="1" si="64"/>
        <v>10</v>
      </c>
      <c r="R37" s="8">
        <f t="shared" ca="1" si="65"/>
        <v>10</v>
      </c>
      <c r="S37" s="8">
        <f t="shared" ca="1" si="66"/>
        <v>10</v>
      </c>
      <c r="T37" s="8">
        <f t="shared" ca="1" si="67"/>
        <v>10</v>
      </c>
      <c r="U37" s="8">
        <f t="shared" ca="1" si="77"/>
        <v>10</v>
      </c>
      <c r="V37" s="8">
        <f t="shared" ca="1" si="78"/>
        <v>10</v>
      </c>
      <c r="W37" s="8">
        <f t="shared" ca="1" si="79"/>
        <v>10</v>
      </c>
      <c r="X37" s="8">
        <f t="shared" ca="1" si="80"/>
        <v>10</v>
      </c>
      <c r="Y37" s="8">
        <f t="shared" ca="1" si="81"/>
        <v>10</v>
      </c>
      <c r="Z37" s="8">
        <f t="shared" ca="1" si="82"/>
        <v>10</v>
      </c>
      <c r="AA37" s="8">
        <f t="shared" ca="1" si="83"/>
        <v>10</v>
      </c>
      <c r="AB37" s="8">
        <f t="shared" ca="1" si="84"/>
        <v>10</v>
      </c>
      <c r="AC37" s="8">
        <f t="shared" ca="1" si="85"/>
        <v>10</v>
      </c>
      <c r="AD37" s="8">
        <f t="shared" ca="1" si="86"/>
        <v>10</v>
      </c>
      <c r="AE37" s="8">
        <f t="shared" ca="1" si="87"/>
        <v>10</v>
      </c>
      <c r="AF37" s="8">
        <f t="shared" ca="1" si="88"/>
        <v>10</v>
      </c>
      <c r="AG37" s="8">
        <f t="shared" ca="1" si="68"/>
        <v>10</v>
      </c>
      <c r="AH37" s="8">
        <f t="shared" ca="1" si="69"/>
        <v>10</v>
      </c>
      <c r="AI37" s="8">
        <f t="shared" ca="1" si="70"/>
        <v>10</v>
      </c>
      <c r="AJ37" s="8">
        <f t="shared" ca="1" si="71"/>
        <v>10</v>
      </c>
      <c r="AK37" s="8">
        <f t="shared" ca="1" si="72"/>
        <v>10</v>
      </c>
      <c r="AL37" s="8">
        <f t="shared" ca="1" si="73"/>
        <v>10</v>
      </c>
      <c r="AM37" s="8">
        <f t="shared" ca="1" si="74"/>
        <v>10</v>
      </c>
      <c r="AN37" s="8">
        <f t="shared" ca="1" si="75"/>
        <v>10</v>
      </c>
      <c r="AO37" s="8">
        <f t="shared" ca="1" si="76"/>
        <v>10</v>
      </c>
      <c r="AP37" s="8">
        <f t="shared" ca="1" si="58"/>
        <v>16.666666666666668</v>
      </c>
    </row>
    <row r="38" spans="11:42" x14ac:dyDescent="0.3">
      <c r="K38" s="8">
        <f t="shared" ca="1" si="41"/>
        <v>16.666666666666668</v>
      </c>
      <c r="L38" s="8">
        <f t="shared" ca="1" si="59"/>
        <v>10</v>
      </c>
      <c r="M38" s="8">
        <f t="shared" ca="1" si="60"/>
        <v>10</v>
      </c>
      <c r="N38" s="8">
        <f t="shared" ca="1" si="61"/>
        <v>10</v>
      </c>
      <c r="O38" s="8">
        <f t="shared" ca="1" si="62"/>
        <v>10</v>
      </c>
      <c r="P38" s="8">
        <f t="shared" ca="1" si="63"/>
        <v>10</v>
      </c>
      <c r="Q38" s="8">
        <f t="shared" ca="1" si="64"/>
        <v>10</v>
      </c>
      <c r="R38" s="8">
        <f t="shared" ca="1" si="65"/>
        <v>10</v>
      </c>
      <c r="S38" s="8">
        <f t="shared" ca="1" si="66"/>
        <v>10</v>
      </c>
      <c r="T38" s="8">
        <f t="shared" ca="1" si="67"/>
        <v>10</v>
      </c>
      <c r="U38" s="8">
        <f t="shared" ca="1" si="77"/>
        <v>10</v>
      </c>
      <c r="V38" s="8">
        <f t="shared" ca="1" si="78"/>
        <v>10</v>
      </c>
      <c r="W38" s="8">
        <f t="shared" ca="1" si="79"/>
        <v>10</v>
      </c>
      <c r="X38" s="8">
        <f t="shared" ca="1" si="80"/>
        <v>10</v>
      </c>
      <c r="Y38" s="8">
        <f t="shared" ca="1" si="81"/>
        <v>10</v>
      </c>
      <c r="Z38" s="8">
        <f t="shared" ca="1" si="82"/>
        <v>10</v>
      </c>
      <c r="AA38" s="8">
        <f t="shared" ca="1" si="83"/>
        <v>10</v>
      </c>
      <c r="AB38" s="8">
        <f t="shared" ca="1" si="84"/>
        <v>10</v>
      </c>
      <c r="AC38" s="8">
        <f t="shared" ca="1" si="85"/>
        <v>10</v>
      </c>
      <c r="AD38" s="8">
        <f t="shared" ca="1" si="86"/>
        <v>10</v>
      </c>
      <c r="AE38" s="8">
        <f t="shared" ca="1" si="87"/>
        <v>10</v>
      </c>
      <c r="AF38" s="8">
        <f t="shared" ca="1" si="88"/>
        <v>10</v>
      </c>
      <c r="AG38" s="8">
        <f t="shared" ca="1" si="68"/>
        <v>10</v>
      </c>
      <c r="AH38" s="8">
        <f t="shared" ca="1" si="69"/>
        <v>10</v>
      </c>
      <c r="AI38" s="8">
        <f t="shared" ca="1" si="70"/>
        <v>10</v>
      </c>
      <c r="AJ38" s="8">
        <f t="shared" ca="1" si="71"/>
        <v>10</v>
      </c>
      <c r="AK38" s="8">
        <f t="shared" ca="1" si="72"/>
        <v>10</v>
      </c>
      <c r="AL38" s="8">
        <f t="shared" ca="1" si="73"/>
        <v>10</v>
      </c>
      <c r="AM38" s="8">
        <f t="shared" ca="1" si="74"/>
        <v>10</v>
      </c>
      <c r="AN38" s="8">
        <f t="shared" ca="1" si="75"/>
        <v>10</v>
      </c>
      <c r="AO38" s="8">
        <f t="shared" ca="1" si="76"/>
        <v>10</v>
      </c>
      <c r="AP38" s="8">
        <f t="shared" ca="1" si="58"/>
        <v>16.666666666666668</v>
      </c>
    </row>
    <row r="39" spans="11:42" x14ac:dyDescent="0.3">
      <c r="K39" s="8">
        <f t="shared" ca="1" si="41"/>
        <v>16.666666666666668</v>
      </c>
      <c r="L39" s="8">
        <f t="shared" ca="1" si="59"/>
        <v>10</v>
      </c>
      <c r="M39" s="8">
        <f t="shared" ca="1" si="60"/>
        <v>10</v>
      </c>
      <c r="N39" s="8">
        <f t="shared" ca="1" si="61"/>
        <v>10</v>
      </c>
      <c r="O39" s="8">
        <f t="shared" ca="1" si="62"/>
        <v>10</v>
      </c>
      <c r="P39" s="8">
        <f t="shared" ca="1" si="63"/>
        <v>10</v>
      </c>
      <c r="Q39" s="8">
        <f t="shared" ca="1" si="64"/>
        <v>10</v>
      </c>
      <c r="R39" s="8">
        <f t="shared" ca="1" si="65"/>
        <v>10</v>
      </c>
      <c r="S39" s="8">
        <f t="shared" ca="1" si="66"/>
        <v>10</v>
      </c>
      <c r="T39" s="8">
        <f t="shared" ca="1" si="67"/>
        <v>10</v>
      </c>
      <c r="U39" s="8">
        <f t="shared" ca="1" si="77"/>
        <v>10</v>
      </c>
      <c r="V39" s="8">
        <f t="shared" ca="1" si="78"/>
        <v>10</v>
      </c>
      <c r="W39" s="8">
        <f t="shared" ca="1" si="79"/>
        <v>10</v>
      </c>
      <c r="X39" s="8">
        <f t="shared" ca="1" si="80"/>
        <v>10</v>
      </c>
      <c r="Y39" s="8">
        <f t="shared" ca="1" si="81"/>
        <v>10</v>
      </c>
      <c r="Z39" s="8">
        <f t="shared" ca="1" si="82"/>
        <v>10</v>
      </c>
      <c r="AA39" s="8">
        <f t="shared" ca="1" si="83"/>
        <v>10</v>
      </c>
      <c r="AB39" s="8">
        <f t="shared" ca="1" si="84"/>
        <v>10</v>
      </c>
      <c r="AC39" s="8">
        <f t="shared" ca="1" si="85"/>
        <v>10</v>
      </c>
      <c r="AD39" s="8">
        <f t="shared" ca="1" si="86"/>
        <v>10</v>
      </c>
      <c r="AE39" s="8">
        <f t="shared" ca="1" si="87"/>
        <v>10</v>
      </c>
      <c r="AF39" s="8">
        <f t="shared" ca="1" si="88"/>
        <v>10</v>
      </c>
      <c r="AG39" s="8">
        <f t="shared" ca="1" si="68"/>
        <v>10</v>
      </c>
      <c r="AH39" s="8">
        <f t="shared" ca="1" si="69"/>
        <v>10</v>
      </c>
      <c r="AI39" s="8">
        <f t="shared" ca="1" si="70"/>
        <v>10</v>
      </c>
      <c r="AJ39" s="8">
        <f t="shared" ca="1" si="71"/>
        <v>10</v>
      </c>
      <c r="AK39" s="8">
        <f t="shared" ca="1" si="72"/>
        <v>10</v>
      </c>
      <c r="AL39" s="8">
        <f t="shared" ca="1" si="73"/>
        <v>10</v>
      </c>
      <c r="AM39" s="8">
        <f t="shared" ca="1" si="74"/>
        <v>10</v>
      </c>
      <c r="AN39" s="8">
        <f t="shared" ca="1" si="75"/>
        <v>10</v>
      </c>
      <c r="AO39" s="8">
        <f t="shared" ca="1" si="76"/>
        <v>10</v>
      </c>
      <c r="AP39" s="8">
        <f t="shared" ca="1" si="58"/>
        <v>16.666666666666668</v>
      </c>
    </row>
    <row r="40" spans="11:42" x14ac:dyDescent="0.3">
      <c r="K40" s="8">
        <f t="shared" ca="1" si="41"/>
        <v>16.666666666666668</v>
      </c>
      <c r="L40" s="8">
        <f t="shared" ca="1" si="59"/>
        <v>10</v>
      </c>
      <c r="M40" s="8">
        <f t="shared" ca="1" si="60"/>
        <v>10</v>
      </c>
      <c r="N40" s="8">
        <f t="shared" ca="1" si="61"/>
        <v>10</v>
      </c>
      <c r="O40" s="8">
        <f t="shared" ca="1" si="62"/>
        <v>10</v>
      </c>
      <c r="P40" s="8">
        <f t="shared" ca="1" si="63"/>
        <v>10</v>
      </c>
      <c r="Q40" s="8">
        <f t="shared" ca="1" si="64"/>
        <v>10</v>
      </c>
      <c r="R40" s="8">
        <f t="shared" ca="1" si="65"/>
        <v>10</v>
      </c>
      <c r="S40" s="8">
        <f t="shared" ca="1" si="66"/>
        <v>10</v>
      </c>
      <c r="T40" s="8">
        <f t="shared" ca="1" si="67"/>
        <v>10</v>
      </c>
      <c r="U40" s="8">
        <f t="shared" ca="1" si="77"/>
        <v>10</v>
      </c>
      <c r="V40" s="8">
        <f t="shared" ca="1" si="78"/>
        <v>10</v>
      </c>
      <c r="W40" s="8">
        <f t="shared" ca="1" si="79"/>
        <v>10</v>
      </c>
      <c r="X40" s="8">
        <f t="shared" ca="1" si="80"/>
        <v>10</v>
      </c>
      <c r="Y40" s="8">
        <f t="shared" ca="1" si="81"/>
        <v>10</v>
      </c>
      <c r="Z40" s="8">
        <f t="shared" ca="1" si="82"/>
        <v>10</v>
      </c>
      <c r="AA40" s="8">
        <f t="shared" ca="1" si="83"/>
        <v>10</v>
      </c>
      <c r="AB40" s="8">
        <f t="shared" ca="1" si="84"/>
        <v>10</v>
      </c>
      <c r="AC40" s="8">
        <f t="shared" ca="1" si="85"/>
        <v>10</v>
      </c>
      <c r="AD40" s="8">
        <f t="shared" ca="1" si="86"/>
        <v>10</v>
      </c>
      <c r="AE40" s="8">
        <f t="shared" ca="1" si="87"/>
        <v>10</v>
      </c>
      <c r="AF40" s="8">
        <f t="shared" ca="1" si="88"/>
        <v>10</v>
      </c>
      <c r="AG40" s="8">
        <f t="shared" ca="1" si="68"/>
        <v>10</v>
      </c>
      <c r="AH40" s="8">
        <f t="shared" ca="1" si="69"/>
        <v>10</v>
      </c>
      <c r="AI40" s="8">
        <f t="shared" ca="1" si="70"/>
        <v>10</v>
      </c>
      <c r="AJ40" s="8">
        <f t="shared" ca="1" si="71"/>
        <v>10</v>
      </c>
      <c r="AK40" s="8">
        <f t="shared" ca="1" si="72"/>
        <v>10</v>
      </c>
      <c r="AL40" s="8">
        <f t="shared" ca="1" si="73"/>
        <v>10</v>
      </c>
      <c r="AM40" s="8">
        <f t="shared" ca="1" si="74"/>
        <v>10</v>
      </c>
      <c r="AN40" s="8">
        <f t="shared" ca="1" si="75"/>
        <v>10</v>
      </c>
      <c r="AO40" s="8">
        <f t="shared" ca="1" si="76"/>
        <v>10</v>
      </c>
      <c r="AP40" s="8">
        <f t="shared" ca="1" si="58"/>
        <v>16.666666666666668</v>
      </c>
    </row>
    <row r="41" spans="11:42" x14ac:dyDescent="0.3">
      <c r="K41" s="8">
        <f t="shared" ca="1" si="41"/>
        <v>16.666666666666668</v>
      </c>
      <c r="L41" s="8">
        <f t="shared" ca="1" si="59"/>
        <v>10</v>
      </c>
      <c r="M41" s="8">
        <f t="shared" ca="1" si="60"/>
        <v>10</v>
      </c>
      <c r="N41" s="8">
        <f t="shared" ca="1" si="61"/>
        <v>10</v>
      </c>
      <c r="O41" s="8">
        <f t="shared" ca="1" si="62"/>
        <v>10</v>
      </c>
      <c r="P41" s="8">
        <f t="shared" ca="1" si="63"/>
        <v>10</v>
      </c>
      <c r="Q41" s="8">
        <f t="shared" ca="1" si="64"/>
        <v>10</v>
      </c>
      <c r="R41" s="8">
        <f t="shared" ca="1" si="65"/>
        <v>10</v>
      </c>
      <c r="S41" s="8">
        <f t="shared" ca="1" si="66"/>
        <v>10</v>
      </c>
      <c r="T41" s="8">
        <f t="shared" ca="1" si="67"/>
        <v>10</v>
      </c>
      <c r="U41" s="8">
        <f t="shared" ca="1" si="77"/>
        <v>10</v>
      </c>
      <c r="V41" s="8">
        <f t="shared" ca="1" si="78"/>
        <v>10</v>
      </c>
      <c r="W41" s="8">
        <f t="shared" ca="1" si="79"/>
        <v>10</v>
      </c>
      <c r="X41" s="8">
        <f t="shared" ca="1" si="80"/>
        <v>10</v>
      </c>
      <c r="Y41" s="8">
        <f t="shared" ca="1" si="81"/>
        <v>10</v>
      </c>
      <c r="Z41" s="8">
        <f t="shared" ca="1" si="82"/>
        <v>10</v>
      </c>
      <c r="AA41" s="8">
        <f t="shared" ca="1" si="83"/>
        <v>10</v>
      </c>
      <c r="AB41" s="8">
        <f t="shared" ca="1" si="84"/>
        <v>10</v>
      </c>
      <c r="AC41" s="8">
        <f t="shared" ca="1" si="85"/>
        <v>10</v>
      </c>
      <c r="AD41" s="8">
        <f t="shared" ca="1" si="86"/>
        <v>10</v>
      </c>
      <c r="AE41" s="8">
        <f t="shared" ca="1" si="87"/>
        <v>10</v>
      </c>
      <c r="AF41" s="8">
        <f t="shared" ca="1" si="88"/>
        <v>10</v>
      </c>
      <c r="AG41" s="8">
        <f t="shared" ca="1" si="68"/>
        <v>10</v>
      </c>
      <c r="AH41" s="8">
        <f t="shared" ca="1" si="69"/>
        <v>10</v>
      </c>
      <c r="AI41" s="8">
        <f t="shared" ca="1" si="70"/>
        <v>10</v>
      </c>
      <c r="AJ41" s="8">
        <f t="shared" ca="1" si="71"/>
        <v>10</v>
      </c>
      <c r="AK41" s="8">
        <f t="shared" ca="1" si="72"/>
        <v>10</v>
      </c>
      <c r="AL41" s="8">
        <f t="shared" ca="1" si="73"/>
        <v>10</v>
      </c>
      <c r="AM41" s="8">
        <f t="shared" ca="1" si="74"/>
        <v>10</v>
      </c>
      <c r="AN41" s="8">
        <f t="shared" ca="1" si="75"/>
        <v>10</v>
      </c>
      <c r="AO41" s="8">
        <f t="shared" ca="1" si="76"/>
        <v>10</v>
      </c>
      <c r="AP41" s="8">
        <f t="shared" ca="1" si="58"/>
        <v>16.666666666666668</v>
      </c>
    </row>
    <row r="42" spans="11:42" x14ac:dyDescent="0.3">
      <c r="K42" s="8">
        <f t="shared" ca="1" si="41"/>
        <v>16.666666666666668</v>
      </c>
      <c r="L42" s="8">
        <f t="shared" ca="1" si="59"/>
        <v>10</v>
      </c>
      <c r="M42" s="8">
        <f t="shared" ca="1" si="60"/>
        <v>10</v>
      </c>
      <c r="N42" s="8">
        <f t="shared" ca="1" si="61"/>
        <v>10</v>
      </c>
      <c r="O42" s="8">
        <f t="shared" ca="1" si="62"/>
        <v>10</v>
      </c>
      <c r="P42" s="8">
        <f t="shared" ca="1" si="63"/>
        <v>10</v>
      </c>
      <c r="Q42" s="8">
        <f t="shared" ca="1" si="64"/>
        <v>10</v>
      </c>
      <c r="R42" s="8">
        <f t="shared" ca="1" si="65"/>
        <v>10</v>
      </c>
      <c r="S42" s="8">
        <f t="shared" ca="1" si="66"/>
        <v>10</v>
      </c>
      <c r="T42" s="8">
        <f t="shared" ca="1" si="67"/>
        <v>10</v>
      </c>
      <c r="U42" s="8">
        <f t="shared" ca="1" si="77"/>
        <v>10</v>
      </c>
      <c r="V42" s="8">
        <f t="shared" ca="1" si="78"/>
        <v>10</v>
      </c>
      <c r="W42" s="8">
        <f t="shared" ca="1" si="79"/>
        <v>10</v>
      </c>
      <c r="X42" s="8">
        <f t="shared" ca="1" si="80"/>
        <v>10</v>
      </c>
      <c r="Y42" s="8">
        <f t="shared" ca="1" si="81"/>
        <v>10</v>
      </c>
      <c r="Z42" s="8">
        <f t="shared" ca="1" si="82"/>
        <v>10</v>
      </c>
      <c r="AA42" s="8">
        <f t="shared" ca="1" si="83"/>
        <v>10</v>
      </c>
      <c r="AB42" s="8">
        <f t="shared" ca="1" si="84"/>
        <v>10</v>
      </c>
      <c r="AC42" s="8">
        <f t="shared" ca="1" si="85"/>
        <v>10</v>
      </c>
      <c r="AD42" s="8">
        <f t="shared" ca="1" si="86"/>
        <v>10</v>
      </c>
      <c r="AE42" s="8">
        <f t="shared" ca="1" si="87"/>
        <v>10</v>
      </c>
      <c r="AF42" s="8">
        <f t="shared" ca="1" si="88"/>
        <v>10</v>
      </c>
      <c r="AG42" s="8">
        <f t="shared" ca="1" si="68"/>
        <v>10</v>
      </c>
      <c r="AH42" s="8">
        <f t="shared" ca="1" si="69"/>
        <v>10</v>
      </c>
      <c r="AI42" s="8">
        <f t="shared" ca="1" si="70"/>
        <v>10</v>
      </c>
      <c r="AJ42" s="8">
        <f t="shared" ca="1" si="71"/>
        <v>10</v>
      </c>
      <c r="AK42" s="8">
        <f t="shared" ca="1" si="72"/>
        <v>10</v>
      </c>
      <c r="AL42" s="8">
        <f t="shared" ca="1" si="73"/>
        <v>10</v>
      </c>
      <c r="AM42" s="8">
        <f t="shared" ca="1" si="74"/>
        <v>10</v>
      </c>
      <c r="AN42" s="8">
        <f t="shared" ca="1" si="75"/>
        <v>10</v>
      </c>
      <c r="AO42" s="8">
        <f t="shared" ca="1" si="76"/>
        <v>10</v>
      </c>
      <c r="AP42" s="8">
        <f t="shared" ca="1" si="58"/>
        <v>16.666666666666668</v>
      </c>
    </row>
    <row r="43" spans="11:42" x14ac:dyDescent="0.3">
      <c r="K43" s="8">
        <f t="shared" ca="1" si="41"/>
        <v>16.666666666666668</v>
      </c>
      <c r="L43" s="8">
        <f t="shared" ca="1" si="59"/>
        <v>10</v>
      </c>
      <c r="M43" s="8">
        <f t="shared" ca="1" si="60"/>
        <v>10</v>
      </c>
      <c r="N43" s="8">
        <f t="shared" ca="1" si="61"/>
        <v>10</v>
      </c>
      <c r="O43" s="8">
        <f t="shared" ca="1" si="62"/>
        <v>10</v>
      </c>
      <c r="P43" s="8">
        <f t="shared" ca="1" si="63"/>
        <v>10</v>
      </c>
      <c r="Q43" s="8">
        <f t="shared" ca="1" si="64"/>
        <v>10</v>
      </c>
      <c r="R43" s="8">
        <f t="shared" ca="1" si="65"/>
        <v>10</v>
      </c>
      <c r="S43" s="8">
        <f t="shared" ca="1" si="66"/>
        <v>10</v>
      </c>
      <c r="T43" s="8">
        <f t="shared" ca="1" si="67"/>
        <v>10</v>
      </c>
      <c r="U43" s="8">
        <f t="shared" ca="1" si="77"/>
        <v>10</v>
      </c>
      <c r="V43" s="8">
        <f t="shared" ca="1" si="78"/>
        <v>10</v>
      </c>
      <c r="W43" s="8">
        <f t="shared" ca="1" si="79"/>
        <v>10</v>
      </c>
      <c r="X43" s="8">
        <f t="shared" ca="1" si="80"/>
        <v>10</v>
      </c>
      <c r="Y43" s="8">
        <f t="shared" ca="1" si="81"/>
        <v>10</v>
      </c>
      <c r="Z43" s="8">
        <f t="shared" ca="1" si="82"/>
        <v>10</v>
      </c>
      <c r="AA43" s="8">
        <f t="shared" ca="1" si="83"/>
        <v>10</v>
      </c>
      <c r="AB43" s="8">
        <f t="shared" ca="1" si="84"/>
        <v>10</v>
      </c>
      <c r="AC43" s="8">
        <f t="shared" ca="1" si="85"/>
        <v>10</v>
      </c>
      <c r="AD43" s="8">
        <f t="shared" ca="1" si="86"/>
        <v>10</v>
      </c>
      <c r="AE43" s="8">
        <f t="shared" ca="1" si="87"/>
        <v>10</v>
      </c>
      <c r="AF43" s="8">
        <f t="shared" ca="1" si="88"/>
        <v>10</v>
      </c>
      <c r="AG43" s="8">
        <f t="shared" ca="1" si="68"/>
        <v>10</v>
      </c>
      <c r="AH43" s="8">
        <f t="shared" ca="1" si="69"/>
        <v>10</v>
      </c>
      <c r="AI43" s="8">
        <f t="shared" ca="1" si="70"/>
        <v>10</v>
      </c>
      <c r="AJ43" s="8">
        <f t="shared" ca="1" si="71"/>
        <v>10</v>
      </c>
      <c r="AK43" s="8">
        <f t="shared" ca="1" si="72"/>
        <v>10</v>
      </c>
      <c r="AL43" s="8">
        <f t="shared" ca="1" si="73"/>
        <v>10</v>
      </c>
      <c r="AM43" s="8">
        <f t="shared" ca="1" si="74"/>
        <v>10</v>
      </c>
      <c r="AN43" s="8">
        <f t="shared" ca="1" si="75"/>
        <v>10</v>
      </c>
      <c r="AO43" s="8">
        <f t="shared" ca="1" si="76"/>
        <v>10</v>
      </c>
      <c r="AP43" s="8">
        <f t="shared" ca="1" si="58"/>
        <v>16.666666666666668</v>
      </c>
    </row>
    <row r="44" spans="11:42" x14ac:dyDescent="0.3">
      <c r="K44" s="8">
        <f ca="1">(K43+L44)/2</f>
        <v>1.6666666666666667</v>
      </c>
      <c r="L44" s="8">
        <f ca="1">(K44+M44+L43)/3</f>
        <v>3.3333333333333335</v>
      </c>
      <c r="M44" s="8">
        <f t="shared" ref="M44:AO44" ca="1" si="89">(L44+N44+M43)/3</f>
        <v>3.3333333333333335</v>
      </c>
      <c r="N44" s="8">
        <f t="shared" ca="1" si="89"/>
        <v>3.3333333333333335</v>
      </c>
      <c r="O44" s="8">
        <f t="shared" ca="1" si="89"/>
        <v>3.3333333333333335</v>
      </c>
      <c r="P44" s="8">
        <f t="shared" ca="1" si="89"/>
        <v>3.3333333333333335</v>
      </c>
      <c r="Q44" s="8">
        <f t="shared" ca="1" si="89"/>
        <v>3.3333333333333335</v>
      </c>
      <c r="R44" s="8">
        <f t="shared" ca="1" si="89"/>
        <v>3.3333333333333335</v>
      </c>
      <c r="S44" s="8">
        <f t="shared" ca="1" si="89"/>
        <v>3.3333333333333335</v>
      </c>
      <c r="T44" s="8">
        <f t="shared" ca="1" si="89"/>
        <v>3.3333333333333335</v>
      </c>
      <c r="U44" s="8">
        <f t="shared" ca="1" si="89"/>
        <v>3.3333333333333335</v>
      </c>
      <c r="V44" s="8">
        <f t="shared" ca="1" si="89"/>
        <v>3.3333333333333335</v>
      </c>
      <c r="W44" s="8">
        <f t="shared" ca="1" si="89"/>
        <v>3.3333333333333335</v>
      </c>
      <c r="X44" s="8">
        <f t="shared" ca="1" si="89"/>
        <v>3.3333333333333335</v>
      </c>
      <c r="Y44" s="8">
        <f t="shared" ca="1" si="89"/>
        <v>3.3333333333333335</v>
      </c>
      <c r="Z44" s="8">
        <f t="shared" ca="1" si="89"/>
        <v>3.3333333333333335</v>
      </c>
      <c r="AA44" s="8">
        <f t="shared" ca="1" si="89"/>
        <v>3.3333333333333335</v>
      </c>
      <c r="AB44" s="8">
        <f t="shared" ca="1" si="89"/>
        <v>3.3333333333333335</v>
      </c>
      <c r="AC44" s="8">
        <f t="shared" ca="1" si="89"/>
        <v>3.3333333333333335</v>
      </c>
      <c r="AD44" s="8">
        <f t="shared" ca="1" si="89"/>
        <v>3.3333333333333335</v>
      </c>
      <c r="AE44" s="8">
        <f t="shared" ca="1" si="89"/>
        <v>3.3333333333333335</v>
      </c>
      <c r="AF44" s="8">
        <f t="shared" ca="1" si="89"/>
        <v>3.3333333333333335</v>
      </c>
      <c r="AG44" s="8">
        <f t="shared" ca="1" si="89"/>
        <v>3.3333333333333335</v>
      </c>
      <c r="AH44" s="8">
        <f t="shared" ca="1" si="89"/>
        <v>3.3333333333333335</v>
      </c>
      <c r="AI44" s="8">
        <f t="shared" ca="1" si="89"/>
        <v>3.3333333333333335</v>
      </c>
      <c r="AJ44" s="8">
        <f t="shared" ca="1" si="89"/>
        <v>3.3333333333333335</v>
      </c>
      <c r="AK44" s="8">
        <f t="shared" ca="1" si="89"/>
        <v>3.3333333333333335</v>
      </c>
      <c r="AL44" s="8">
        <f t="shared" ca="1" si="89"/>
        <v>3.3333333333333335</v>
      </c>
      <c r="AM44" s="8">
        <f t="shared" ca="1" si="89"/>
        <v>3.3333333333333335</v>
      </c>
      <c r="AN44" s="8">
        <f t="shared" ca="1" si="89"/>
        <v>3.3333333333333335</v>
      </c>
      <c r="AO44" s="8">
        <f t="shared" ca="1" si="89"/>
        <v>3.3333333333333335</v>
      </c>
      <c r="AP44" s="8">
        <f ca="1">(AP43+AO44)/2</f>
        <v>1.6666666666666667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Ex1</vt:lpstr>
      <vt:lpstr>Ex3</vt:lpstr>
      <vt:lpstr>a</vt:lpstr>
      <vt:lpstr>b</vt:lpstr>
      <vt:lpstr>d</vt:lpstr>
      <vt:lpstr>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2016-11-05T14:35:01Z</dcterms:modified>
</cp:coreProperties>
</file>